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10" windowWidth="16620" windowHeight="1074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list'!$F$4</definedName>
    <definedName name="MJ">'Krycí list'!$G$4</definedName>
    <definedName name="Mont">Rekapitulace!$H$16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Položky!$A$1:$G$125</definedName>
    <definedName name="_xlnm.Print_Area" localSheetId="1">Rekapitulace!$A$1:$I$22</definedName>
    <definedName name="PocetMJ">'Krycí list'!$G$7</definedName>
    <definedName name="Poznamka">'Krycí list'!$B$37</definedName>
    <definedName name="Projektant">'Krycí list'!$C$7</definedName>
    <definedName name="PSV">Rekapitulace!$F$16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Rekapitulace!$E$21</definedName>
    <definedName name="VRNnazev">Rekapitulace!$A$21</definedName>
    <definedName name="VRNproc">Rekapitulace!$F$21</definedName>
    <definedName name="VRNzakl">Rekapitulace!$G$21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BE123" i="3" l="1"/>
  <c r="BC123" i="3"/>
  <c r="BB123" i="3"/>
  <c r="BA123" i="3"/>
  <c r="G123" i="3"/>
  <c r="BD123" i="3" s="1"/>
  <c r="BE118" i="3"/>
  <c r="BC118" i="3"/>
  <c r="BB118" i="3"/>
  <c r="BA118" i="3"/>
  <c r="G118" i="3"/>
  <c r="BD118" i="3" s="1"/>
  <c r="BD125" i="3" s="1"/>
  <c r="H15" i="2" s="1"/>
  <c r="B15" i="2"/>
  <c r="A15" i="2"/>
  <c r="BE125" i="3"/>
  <c r="I15" i="2" s="1"/>
  <c r="BC125" i="3"/>
  <c r="G15" i="2" s="1"/>
  <c r="BB125" i="3"/>
  <c r="F15" i="2" s="1"/>
  <c r="BA125" i="3"/>
  <c r="E15" i="2" s="1"/>
  <c r="C125" i="3"/>
  <c r="BE114" i="3"/>
  <c r="BD114" i="3"/>
  <c r="BC114" i="3"/>
  <c r="BB114" i="3"/>
  <c r="BA114" i="3"/>
  <c r="G114" i="3"/>
  <c r="BE112" i="3"/>
  <c r="BD112" i="3"/>
  <c r="BD116" i="3" s="1"/>
  <c r="H14" i="2" s="1"/>
  <c r="BC112" i="3"/>
  <c r="BA112" i="3"/>
  <c r="G112" i="3"/>
  <c r="BB112" i="3" s="1"/>
  <c r="BB116" i="3" s="1"/>
  <c r="F14" i="2" s="1"/>
  <c r="B14" i="2"/>
  <c r="A14" i="2"/>
  <c r="BE116" i="3"/>
  <c r="I14" i="2" s="1"/>
  <c r="BC116" i="3"/>
  <c r="G14" i="2" s="1"/>
  <c r="BA116" i="3"/>
  <c r="E14" i="2" s="1"/>
  <c r="C116" i="3"/>
  <c r="BE109" i="3"/>
  <c r="BD109" i="3"/>
  <c r="BC109" i="3"/>
  <c r="BB109" i="3"/>
  <c r="G109" i="3"/>
  <c r="BA109" i="3" s="1"/>
  <c r="BE108" i="3"/>
  <c r="BD108" i="3"/>
  <c r="BC108" i="3"/>
  <c r="BB108" i="3"/>
  <c r="G108" i="3"/>
  <c r="BA108" i="3" s="1"/>
  <c r="BE107" i="3"/>
  <c r="BD107" i="3"/>
  <c r="BD110" i="3" s="1"/>
  <c r="H13" i="2" s="1"/>
  <c r="BC107" i="3"/>
  <c r="BB107" i="3"/>
  <c r="BB110" i="3" s="1"/>
  <c r="F13" i="2" s="1"/>
  <c r="G107" i="3"/>
  <c r="BA107" i="3" s="1"/>
  <c r="B13" i="2"/>
  <c r="A13" i="2"/>
  <c r="BE110" i="3"/>
  <c r="I13" i="2" s="1"/>
  <c r="BC110" i="3"/>
  <c r="G13" i="2" s="1"/>
  <c r="C110" i="3"/>
  <c r="BE104" i="3"/>
  <c r="BD104" i="3"/>
  <c r="BC104" i="3"/>
  <c r="BB104" i="3"/>
  <c r="G104" i="3"/>
  <c r="BA104" i="3" s="1"/>
  <c r="BE103" i="3"/>
  <c r="BD103" i="3"/>
  <c r="BC103" i="3"/>
  <c r="BB103" i="3"/>
  <c r="G103" i="3"/>
  <c r="BA103" i="3" s="1"/>
  <c r="BE101" i="3"/>
  <c r="BD101" i="3"/>
  <c r="BC101" i="3"/>
  <c r="BB101" i="3"/>
  <c r="G101" i="3"/>
  <c r="BA101" i="3" s="1"/>
  <c r="BE100" i="3"/>
  <c r="BD100" i="3"/>
  <c r="BC100" i="3"/>
  <c r="BB100" i="3"/>
  <c r="G100" i="3"/>
  <c r="BA100" i="3" s="1"/>
  <c r="BE99" i="3"/>
  <c r="BD99" i="3"/>
  <c r="BD105" i="3" s="1"/>
  <c r="H12" i="2" s="1"/>
  <c r="BC99" i="3"/>
  <c r="BB99" i="3"/>
  <c r="BB105" i="3" s="1"/>
  <c r="F12" i="2" s="1"/>
  <c r="G99" i="3"/>
  <c r="BA99" i="3" s="1"/>
  <c r="BA105" i="3" s="1"/>
  <c r="E12" i="2" s="1"/>
  <c r="B12" i="2"/>
  <c r="A12" i="2"/>
  <c r="BE105" i="3"/>
  <c r="I12" i="2" s="1"/>
  <c r="BC105" i="3"/>
  <c r="G12" i="2" s="1"/>
  <c r="C105" i="3"/>
  <c r="BE96" i="3"/>
  <c r="BD96" i="3"/>
  <c r="BC96" i="3"/>
  <c r="BB96" i="3"/>
  <c r="G96" i="3"/>
  <c r="BA96" i="3" s="1"/>
  <c r="BE95" i="3"/>
  <c r="BD95" i="3"/>
  <c r="BD97" i="3" s="1"/>
  <c r="H11" i="2" s="1"/>
  <c r="BC95" i="3"/>
  <c r="BB95" i="3"/>
  <c r="BB97" i="3" s="1"/>
  <c r="F11" i="2" s="1"/>
  <c r="G95" i="3"/>
  <c r="G97" i="3" s="1"/>
  <c r="B11" i="2"/>
  <c r="A11" i="2"/>
  <c r="BE97" i="3"/>
  <c r="I11" i="2" s="1"/>
  <c r="BC97" i="3"/>
  <c r="G11" i="2" s="1"/>
  <c r="C97" i="3"/>
  <c r="BE91" i="3"/>
  <c r="BD91" i="3"/>
  <c r="BC91" i="3"/>
  <c r="BB91" i="3"/>
  <c r="G91" i="3"/>
  <c r="BA91" i="3" s="1"/>
  <c r="BE89" i="3"/>
  <c r="BD89" i="3"/>
  <c r="BC89" i="3"/>
  <c r="BB89" i="3"/>
  <c r="G89" i="3"/>
  <c r="BA89" i="3" s="1"/>
  <c r="BE87" i="3"/>
  <c r="BD87" i="3"/>
  <c r="BC87" i="3"/>
  <c r="BB87" i="3"/>
  <c r="G87" i="3"/>
  <c r="BA87" i="3" s="1"/>
  <c r="BE86" i="3"/>
  <c r="BD86" i="3"/>
  <c r="BC86" i="3"/>
  <c r="BB86" i="3"/>
  <c r="G86" i="3"/>
  <c r="BA86" i="3" s="1"/>
  <c r="BE84" i="3"/>
  <c r="BD84" i="3"/>
  <c r="BD93" i="3" s="1"/>
  <c r="H10" i="2" s="1"/>
  <c r="BC84" i="3"/>
  <c r="BB84" i="3"/>
  <c r="BB93" i="3" s="1"/>
  <c r="F10" i="2" s="1"/>
  <c r="G84" i="3"/>
  <c r="G93" i="3" s="1"/>
  <c r="B10" i="2"/>
  <c r="A10" i="2"/>
  <c r="BE93" i="3"/>
  <c r="I10" i="2" s="1"/>
  <c r="BC93" i="3"/>
  <c r="G10" i="2" s="1"/>
  <c r="C93" i="3"/>
  <c r="BE80" i="3"/>
  <c r="BD80" i="3"/>
  <c r="BC80" i="3"/>
  <c r="BB80" i="3"/>
  <c r="G80" i="3"/>
  <c r="BA80" i="3" s="1"/>
  <c r="BE78" i="3"/>
  <c r="BD78" i="3"/>
  <c r="BC78" i="3"/>
  <c r="BB78" i="3"/>
  <c r="G78" i="3"/>
  <c r="BA78" i="3" s="1"/>
  <c r="BE76" i="3"/>
  <c r="BD76" i="3"/>
  <c r="BC76" i="3"/>
  <c r="BB76" i="3"/>
  <c r="G76" i="3"/>
  <c r="BA76" i="3" s="1"/>
  <c r="BE74" i="3"/>
  <c r="BD74" i="3"/>
  <c r="BC74" i="3"/>
  <c r="BB74" i="3"/>
  <c r="G74" i="3"/>
  <c r="BA74" i="3" s="1"/>
  <c r="BE72" i="3"/>
  <c r="BD72" i="3"/>
  <c r="BD82" i="3" s="1"/>
  <c r="H9" i="2" s="1"/>
  <c r="BC72" i="3"/>
  <c r="BB72" i="3"/>
  <c r="BB82" i="3" s="1"/>
  <c r="F9" i="2" s="1"/>
  <c r="G72" i="3"/>
  <c r="G82" i="3" s="1"/>
  <c r="B9" i="2"/>
  <c r="A9" i="2"/>
  <c r="BE82" i="3"/>
  <c r="I9" i="2" s="1"/>
  <c r="BC82" i="3"/>
  <c r="G9" i="2" s="1"/>
  <c r="C82" i="3"/>
  <c r="BE68" i="3"/>
  <c r="BD68" i="3"/>
  <c r="BC68" i="3"/>
  <c r="BB68" i="3"/>
  <c r="G68" i="3"/>
  <c r="BA68" i="3" s="1"/>
  <c r="BE66" i="3"/>
  <c r="BD66" i="3"/>
  <c r="BC66" i="3"/>
  <c r="BB66" i="3"/>
  <c r="G66" i="3"/>
  <c r="BA66" i="3" s="1"/>
  <c r="BE64" i="3"/>
  <c r="BD64" i="3"/>
  <c r="BD70" i="3" s="1"/>
  <c r="H8" i="2" s="1"/>
  <c r="BC64" i="3"/>
  <c r="BB64" i="3"/>
  <c r="BB70" i="3" s="1"/>
  <c r="F8" i="2" s="1"/>
  <c r="G64" i="3"/>
  <c r="G70" i="3" s="1"/>
  <c r="B8" i="2"/>
  <c r="A8" i="2"/>
  <c r="BE70" i="3"/>
  <c r="I8" i="2" s="1"/>
  <c r="BC70" i="3"/>
  <c r="G8" i="2" s="1"/>
  <c r="C70" i="3"/>
  <c r="BE61" i="3"/>
  <c r="BD61" i="3"/>
  <c r="BC61" i="3"/>
  <c r="BB61" i="3"/>
  <c r="G61" i="3"/>
  <c r="BA61" i="3" s="1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5" i="3"/>
  <c r="BD55" i="3"/>
  <c r="BC55" i="3"/>
  <c r="BB55" i="3"/>
  <c r="G55" i="3"/>
  <c r="BA55" i="3" s="1"/>
  <c r="BE52" i="3"/>
  <c r="BD52" i="3"/>
  <c r="BC52" i="3"/>
  <c r="BB52" i="3"/>
  <c r="G52" i="3"/>
  <c r="BA52" i="3" s="1"/>
  <c r="BE49" i="3"/>
  <c r="BD49" i="3"/>
  <c r="BC49" i="3"/>
  <c r="BB49" i="3"/>
  <c r="G49" i="3"/>
  <c r="BA49" i="3" s="1"/>
  <c r="BE46" i="3"/>
  <c r="BD46" i="3"/>
  <c r="BC46" i="3"/>
  <c r="BB46" i="3"/>
  <c r="G46" i="3"/>
  <c r="BA46" i="3" s="1"/>
  <c r="BE44" i="3"/>
  <c r="BD44" i="3"/>
  <c r="BC44" i="3"/>
  <c r="BB44" i="3"/>
  <c r="G44" i="3"/>
  <c r="BA44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39" i="3"/>
  <c r="BD39" i="3"/>
  <c r="BC39" i="3"/>
  <c r="BB39" i="3"/>
  <c r="G39" i="3"/>
  <c r="BA39" i="3" s="1"/>
  <c r="BE37" i="3"/>
  <c r="BD37" i="3"/>
  <c r="BC37" i="3"/>
  <c r="BB37" i="3"/>
  <c r="G37" i="3"/>
  <c r="BA37" i="3" s="1"/>
  <c r="BE35" i="3"/>
  <c r="BD35" i="3"/>
  <c r="BC35" i="3"/>
  <c r="BB35" i="3"/>
  <c r="G35" i="3"/>
  <c r="BA35" i="3" s="1"/>
  <c r="BE33" i="3"/>
  <c r="BD33" i="3"/>
  <c r="BC33" i="3"/>
  <c r="BB33" i="3"/>
  <c r="G33" i="3"/>
  <c r="BA33" i="3" s="1"/>
  <c r="BE31" i="3"/>
  <c r="BD31" i="3"/>
  <c r="BC31" i="3"/>
  <c r="BB31" i="3"/>
  <c r="G31" i="3"/>
  <c r="BA31" i="3" s="1"/>
  <c r="BE29" i="3"/>
  <c r="BD29" i="3"/>
  <c r="BC29" i="3"/>
  <c r="BB29" i="3"/>
  <c r="G29" i="3"/>
  <c r="BA29" i="3" s="1"/>
  <c r="BE27" i="3"/>
  <c r="BD27" i="3"/>
  <c r="BC27" i="3"/>
  <c r="BB27" i="3"/>
  <c r="G27" i="3"/>
  <c r="BA27" i="3" s="1"/>
  <c r="BE25" i="3"/>
  <c r="BD25" i="3"/>
  <c r="BC25" i="3"/>
  <c r="BB25" i="3"/>
  <c r="G25" i="3"/>
  <c r="BA25" i="3" s="1"/>
  <c r="BE23" i="3"/>
  <c r="BD23" i="3"/>
  <c r="BC23" i="3"/>
  <c r="BB23" i="3"/>
  <c r="G23" i="3"/>
  <c r="BA23" i="3" s="1"/>
  <c r="BE21" i="3"/>
  <c r="BD21" i="3"/>
  <c r="BC21" i="3"/>
  <c r="BB21" i="3"/>
  <c r="G21" i="3"/>
  <c r="BA21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D62" i="3" s="1"/>
  <c r="H7" i="2" s="1"/>
  <c r="H16" i="2" s="1"/>
  <c r="C15" i="1" s="1"/>
  <c r="BC8" i="3"/>
  <c r="BB8" i="3"/>
  <c r="BB62" i="3" s="1"/>
  <c r="F7" i="2" s="1"/>
  <c r="F16" i="2" s="1"/>
  <c r="C17" i="1" s="1"/>
  <c r="G8" i="3"/>
  <c r="G62" i="3" s="1"/>
  <c r="B7" i="2"/>
  <c r="A7" i="2"/>
  <c r="BE62" i="3"/>
  <c r="I7" i="2" s="1"/>
  <c r="I16" i="2" s="1"/>
  <c r="C20" i="1" s="1"/>
  <c r="BC62" i="3"/>
  <c r="G7" i="2" s="1"/>
  <c r="G16" i="2" s="1"/>
  <c r="C14" i="1" s="1"/>
  <c r="C62" i="3"/>
  <c r="C4" i="3"/>
  <c r="F3" i="3"/>
  <c r="C3" i="3"/>
  <c r="H22" i="2"/>
  <c r="G21" i="2"/>
  <c r="I21" i="2" s="1"/>
  <c r="C2" i="2"/>
  <c r="C1" i="2"/>
  <c r="F33" i="1"/>
  <c r="F31" i="1"/>
  <c r="F34" i="1" s="1"/>
  <c r="G22" i="1"/>
  <c r="G21" i="1" s="1"/>
  <c r="G8" i="1"/>
  <c r="BA110" i="3" l="1"/>
  <c r="E13" i="2" s="1"/>
  <c r="BA8" i="3"/>
  <c r="BA62" i="3" s="1"/>
  <c r="E7" i="2" s="1"/>
  <c r="E16" i="2" s="1"/>
  <c r="C16" i="1" s="1"/>
  <c r="C18" i="1" s="1"/>
  <c r="C21" i="1" s="1"/>
  <c r="C22" i="1" s="1"/>
  <c r="BA64" i="3"/>
  <c r="BA70" i="3" s="1"/>
  <c r="E8" i="2" s="1"/>
  <c r="BA72" i="3"/>
  <c r="BA82" i="3" s="1"/>
  <c r="E9" i="2" s="1"/>
  <c r="BA84" i="3"/>
  <c r="BA93" i="3" s="1"/>
  <c r="E10" i="2" s="1"/>
  <c r="BA95" i="3"/>
  <c r="BA97" i="3" s="1"/>
  <c r="E11" i="2" s="1"/>
  <c r="G105" i="3"/>
  <c r="G110" i="3"/>
  <c r="G116" i="3"/>
  <c r="G125" i="3"/>
</calcChain>
</file>

<file path=xl/sharedStrings.xml><?xml version="1.0" encoding="utf-8"?>
<sst xmlns="http://schemas.openxmlformats.org/spreadsheetml/2006/main" count="386" uniqueCount="218">
  <si>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</si>
  <si>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</si>
  <si>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</si>
  <si>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</si>
  <si>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</si>
  <si>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</si>
  <si>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</si>
  <si>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</si>
  <si>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</si>
  <si>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</si>
  <si>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</si>
  <si>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</si>
  <si>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</si>
  <si>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</si>
  <si>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</si>
  <si>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</si>
  <si>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</si>
  <si>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</si>
  <si>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</si>
  <si>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</si>
  <si>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</si>
  <si>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</si>
  <si>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</si>
  <si>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</si>
  <si>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</si>
  <si>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</si>
  <si>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</si>
  <si>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</si>
  <si>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</si>
  <si>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</si>
  <si>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</si>
  <si>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</si>
  <si>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</si>
  <si>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</si>
  <si>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</si>
  <si>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</si>
  <si>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</si>
  <si>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</si>
  <si>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</si>
  <si>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</si>
  <si>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</si>
  <si>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</si>
  <si>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</si>
  <si>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</si>
  <si>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</si>
  <si>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</si>
  <si>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</si>
  <si>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</si>
  <si>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</si>
  <si>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</si>
  <si>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</si>
  <si>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</si>
  <si>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</si>
  <si>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</si>
  <si>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</si>
  <si>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</si>
  <si>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</si>
  <si>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</si>
  <si>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</si>
  <si>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</si>
  <si>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</si>
  <si>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</si>
  <si>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</si>
  <si>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</si>
  <si>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</si>
  <si>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</si>
  <si>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</si>
  <si>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</si>
  <si>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</si>
  <si>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</si>
  <si>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501-17.1-Odvodnění u objektu SO 024</t>
  </si>
  <si>
    <t>113 10-8310.R00</t>
  </si>
  <si>
    <t xml:space="preserve">Odstranění podkladu asfaltobeton tl. 10 cm </t>
  </si>
  <si>
    <t>m2</t>
  </si>
  <si>
    <t>7+9</t>
  </si>
  <si>
    <t xml:space="preserve">Odstranění podkladu obalované kamenivo tl. 10 cm </t>
  </si>
  <si>
    <t>113 10-9320.R00</t>
  </si>
  <si>
    <t xml:space="preserve">Odstranění podkladu štěrk prolitý MC tl.20 cm </t>
  </si>
  <si>
    <t>113 15-2112.R00</t>
  </si>
  <si>
    <t>Odstranění podkladu z kameniva drceného tl.200 mm</t>
  </si>
  <si>
    <t>m3</t>
  </si>
  <si>
    <t>0,2*(7+9)</t>
  </si>
  <si>
    <t>113 20-2111.R00</t>
  </si>
  <si>
    <t xml:space="preserve">Vytrhání obrubníků stojatých </t>
  </si>
  <si>
    <t>m</t>
  </si>
  <si>
    <t>131 30-1201.R00</t>
  </si>
  <si>
    <t>Hloubení zapažených jam v hor.4 drenáž</t>
  </si>
  <si>
    <t>1,5*1,1*(25+40)</t>
  </si>
  <si>
    <t>131 30-1209.R00</t>
  </si>
  <si>
    <t>Příplatek za lepivost - hloubení zapaž.jam v hor.4 drenáž</t>
  </si>
  <si>
    <t>Hloubení zapažených jam v hor.4 šachta</t>
  </si>
  <si>
    <t>1,0*1,0*1*3</t>
  </si>
  <si>
    <t>Příplatek za lepivost - hloubení zapaž.jam v hor.4 šachta</t>
  </si>
  <si>
    <t>Hloubení zapažených jam v hor.4 potrubí</t>
  </si>
  <si>
    <t>2,0*1,1*12*3</t>
  </si>
  <si>
    <t>Příplatek za lepivost - hloubení zapaž.jam v hor.4 potrubí</t>
  </si>
  <si>
    <t>151 10-1101.R00</t>
  </si>
  <si>
    <t>Pažení a rozepření stěn rýh - příložné drenáž</t>
  </si>
  <si>
    <t>2*1,5*(25+40)</t>
  </si>
  <si>
    <t>151 10-1111.R00</t>
  </si>
  <si>
    <t>Odstranění pažení stěn rýh - příložné drenáž</t>
  </si>
  <si>
    <t>Hloubení zapažených jam v hor.4 vsak</t>
  </si>
  <si>
    <t>2,0*2,0*3,5*3</t>
  </si>
  <si>
    <t>Příplatek za lepivost - hloubení zapaž.jam v hor.4 vsak</t>
  </si>
  <si>
    <t>Odstranění pažení stěn rýh - příložné vsak</t>
  </si>
  <si>
    <t>2*2,0*2*3,5*3</t>
  </si>
  <si>
    <t>Pažení a rozepření stěn rýh - příložné vsak</t>
  </si>
  <si>
    <t>115 10-1201.R00</t>
  </si>
  <si>
    <t>Čerpání vody na výšku do 10 m, přítok do 500 l předpoklad čerpání 100h</t>
  </si>
  <si>
    <t>h</t>
  </si>
  <si>
    <t>Odstranění pažení stěn rýh - příložné potrubí</t>
  </si>
  <si>
    <t>2*2,0*12*3</t>
  </si>
  <si>
    <t>Pažení a rozepření stěn rýh - příložné potrubí</t>
  </si>
  <si>
    <t>181 30-1102.R00</t>
  </si>
  <si>
    <t xml:space="preserve">Rozprostření podorniční vrstvy tl.150 mm </t>
  </si>
  <si>
    <t>3*12*2,0</t>
  </si>
  <si>
    <t>3*3*3</t>
  </si>
  <si>
    <t>121 10-1100</t>
  </si>
  <si>
    <t xml:space="preserve">Sejmutí podorniční vrstvy tl.150 mm </t>
  </si>
  <si>
    <t>0,15*3*12*2,0</t>
  </si>
  <si>
    <t>0,15*3*3*3</t>
  </si>
  <si>
    <t>180 40-1211.R00</t>
  </si>
  <si>
    <t xml:space="preserve">Založení trávníku v rovině </t>
  </si>
  <si>
    <t>174 10-1101.R00</t>
  </si>
  <si>
    <t>Zásyp jam, rýh, šachet se zhutněním drenáž</t>
  </si>
  <si>
    <t>1,1*1,0*(25+40)</t>
  </si>
  <si>
    <t>Zásyp jam, rýh, šachet se zhutněním vsak</t>
  </si>
  <si>
    <t>2*2*1,5*3</t>
  </si>
  <si>
    <t>Zásyp jam, rýh, šachet se zhutněním potrubí</t>
  </si>
  <si>
    <t>1,6*1,0*12*3</t>
  </si>
  <si>
    <t>199 00-0002.R00</t>
  </si>
  <si>
    <t xml:space="preserve">Poplatek za skládku horniny 1- 4 </t>
  </si>
  <si>
    <t>2</t>
  </si>
  <si>
    <t>Základy,zvláštní zakládání</t>
  </si>
  <si>
    <t>271 53-111</t>
  </si>
  <si>
    <t>Polštář základu z kameniva - štěrku prostor pro zasakování</t>
  </si>
  <si>
    <t>2*2*2*3</t>
  </si>
  <si>
    <t>289 97-0111.R00</t>
  </si>
  <si>
    <t>Vrstva geotextilie 300g/m2 drenáž</t>
  </si>
  <si>
    <t>1,2*(2*0,4+2*1,0)*(25+40)</t>
  </si>
  <si>
    <t>Vrstva geotextilie 300g/m2 vsak</t>
  </si>
  <si>
    <t>2*2*6*3*1,2</t>
  </si>
  <si>
    <t>5</t>
  </si>
  <si>
    <t>Komunikace</t>
  </si>
  <si>
    <t>567 13-2115.R00</t>
  </si>
  <si>
    <t xml:space="preserve">Podklad z kameniva zpev.cementem KZC 1 tl.20 cm </t>
  </si>
  <si>
    <t>564 76-1111.R00</t>
  </si>
  <si>
    <t xml:space="preserve">Podklad z kameniva drceného vel.32-63 mm,tl. 20 cm </t>
  </si>
  <si>
    <t>565 17-1111.R00</t>
  </si>
  <si>
    <t xml:space="preserve">Podklad z obal kameniva., tl.10 cm </t>
  </si>
  <si>
    <t>577 11-5118</t>
  </si>
  <si>
    <t xml:space="preserve">Asfaltový beton tl.100 mm </t>
  </si>
  <si>
    <t>597 10-1010</t>
  </si>
  <si>
    <t>Žlab odvodnovací betonový šířky 600 mm včetně bet. lože a obetonování</t>
  </si>
  <si>
    <t>25+40</t>
  </si>
  <si>
    <t>8</t>
  </si>
  <si>
    <t>Trubní vedení</t>
  </si>
  <si>
    <t>451 57-211</t>
  </si>
  <si>
    <t xml:space="preserve">Obsyp potrubí z kameniva těženého 0 - 4 mm </t>
  </si>
  <si>
    <t>0,4*1,0*12*3</t>
  </si>
  <si>
    <t>894 43</t>
  </si>
  <si>
    <t>Šachta, D 1000 mm, dl.šach.skruže 2,85 m, přímá dno KG D 160 mm, poklop mříž PP</t>
  </si>
  <si>
    <t>kus</t>
  </si>
  <si>
    <t>871 52-1101.R00</t>
  </si>
  <si>
    <t xml:space="preserve">Montáž plast. potrubí svařov.na tupo DN 150 mm </t>
  </si>
  <si>
    <t>3*12</t>
  </si>
  <si>
    <t>286-11260.A</t>
  </si>
  <si>
    <t xml:space="preserve">Trubka kanalizační  PVC 160x4,7x1000 </t>
  </si>
  <si>
    <t>212 75-0010.RAD</t>
  </si>
  <si>
    <t>Trativody z drenážních trubek lože a obsyp štěrkopískem, světlost trub 15 cm</t>
  </si>
  <si>
    <t>91</t>
  </si>
  <si>
    <t>Doplňující práce na komunikaci</t>
  </si>
  <si>
    <t>919 73-5113.R00</t>
  </si>
  <si>
    <t xml:space="preserve">Řezání stávajícího živičného krytu tl. 10 - 15 cm </t>
  </si>
  <si>
    <t>917 86-2111.RT2</t>
  </si>
  <si>
    <t>Osazení stojat. obrub.bet. s opěrou,lože z C 12/15 včetně obrubníku</t>
  </si>
  <si>
    <t>97</t>
  </si>
  <si>
    <t>Prorážení otvorů</t>
  </si>
  <si>
    <t>979 99-0113.R00</t>
  </si>
  <si>
    <t xml:space="preserve">Poplatek za skládku suti - obalovaný asfalt, směs </t>
  </si>
  <si>
    <t>t</t>
  </si>
  <si>
    <t>979 08-1111.R00</t>
  </si>
  <si>
    <t xml:space="preserve">Odvoz suti a vybour. hmot na skládku do 1 km </t>
  </si>
  <si>
    <t>979 08-1121.R00</t>
  </si>
  <si>
    <t>Příplatek k odvozu za každý další 1 km skládka do 20 km</t>
  </si>
  <si>
    <t>19*20,2</t>
  </si>
  <si>
    <t>979 08-2111.R00</t>
  </si>
  <si>
    <t xml:space="preserve">Vnitrostaveništní doprava suti do 10 m </t>
  </si>
  <si>
    <t>979 08-8212.R00</t>
  </si>
  <si>
    <t xml:space="preserve">Nakládání suti na dopravní prostředky </t>
  </si>
  <si>
    <t>99</t>
  </si>
  <si>
    <t>Staveništní přesun hmot</t>
  </si>
  <si>
    <t>998 22-5111.R00</t>
  </si>
  <si>
    <t xml:space="preserve">Přesun hmot, pozemní komunikace, kryt živičný </t>
  </si>
  <si>
    <t>998 27-610</t>
  </si>
  <si>
    <t xml:space="preserve">Přesun hmot, trubní vedení </t>
  </si>
  <si>
    <t>998 01</t>
  </si>
  <si>
    <t xml:space="preserve">Přesun hmot- zemní konstrukce </t>
  </si>
  <si>
    <t>713</t>
  </si>
  <si>
    <t>Izolace tepelné</t>
  </si>
  <si>
    <t>713 11-11</t>
  </si>
  <si>
    <t xml:space="preserve">Izolace tepelné potrubí vrchem kladené volně </t>
  </si>
  <si>
    <t>3*3*(0,26*2+0,16)</t>
  </si>
  <si>
    <t>283-761</t>
  </si>
  <si>
    <t xml:space="preserve">Deska  XPS do zeminy pro vysoké zatížení 100 mm </t>
  </si>
  <si>
    <t>M46</t>
  </si>
  <si>
    <t>Zemní práce při montážích</t>
  </si>
  <si>
    <t>460 60-0001.RT8</t>
  </si>
  <si>
    <t>Naložení a odvoz zeminy odvoz na vzdálenost 10000 m</t>
  </si>
  <si>
    <t>1,0*1,0*2,5*3</t>
  </si>
  <si>
    <t>0,4*1,1*(25+40)</t>
  </si>
  <si>
    <t>0,4*1,1*12*3</t>
  </si>
  <si>
    <t>2,0*2,0*1,5*3</t>
  </si>
  <si>
    <t>460 60-0002.R00</t>
  </si>
  <si>
    <t>Příplatek za odvoz za každých dalších 1000 m skladka do 20 km</t>
  </si>
  <si>
    <t>10*69,94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</si>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</sst>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217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216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A21" sqref="A2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501-17.1-Odvodnění u objektu SO 024</v>
      </c>
      <c r="D2" s="87"/>
      <c r="E2" s="88"/>
      <c r="F2" s="87"/>
      <c r="G2" s="89"/>
      <c r="H2" s="89"/>
      <c r="I2" s="90"/>
    </row>
    <row r="3" spans="1:9" ht="13.5" thickTop="1" x14ac:dyDescent="0.2">
      <c r="F3" s="11"/>
    </row>
    <row r="4" spans="1:9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Položky!BA62</f>
        <v>0</v>
      </c>
      <c r="F7" s="203">
        <f>Položky!BB62</f>
        <v>0</v>
      </c>
      <c r="G7" s="203">
        <f>Položky!BC62</f>
        <v>0</v>
      </c>
      <c r="H7" s="203">
        <f>Položky!BD62</f>
        <v>0</v>
      </c>
      <c r="I7" s="204">
        <f>Položky!BE62</f>
        <v>0</v>
      </c>
    </row>
    <row r="8" spans="1:9" s="11" customFormat="1" x14ac:dyDescent="0.2">
      <c r="A8" s="201" t="str">
        <f>Položky!B63</f>
        <v>2</v>
      </c>
      <c r="B8" s="99" t="str">
        <f>Položky!C63</f>
        <v>Základy,zvláštní zakládání</v>
      </c>
      <c r="C8" s="100"/>
      <c r="D8" s="101"/>
      <c r="E8" s="202">
        <f>Položky!BA70</f>
        <v>0</v>
      </c>
      <c r="F8" s="203">
        <f>Položky!BB70</f>
        <v>0</v>
      </c>
      <c r="G8" s="203">
        <f>Položky!BC70</f>
        <v>0</v>
      </c>
      <c r="H8" s="203">
        <f>Položky!BD70</f>
        <v>0</v>
      </c>
      <c r="I8" s="204">
        <f>Položky!BE70</f>
        <v>0</v>
      </c>
    </row>
    <row r="9" spans="1:9" s="11" customFormat="1" x14ac:dyDescent="0.2">
      <c r="A9" s="201" t="str">
        <f>Položky!B71</f>
        <v>5</v>
      </c>
      <c r="B9" s="99" t="str">
        <f>Položky!C71</f>
        <v>Komunikace</v>
      </c>
      <c r="C9" s="100"/>
      <c r="D9" s="101"/>
      <c r="E9" s="202">
        <f>Položky!BA82</f>
        <v>0</v>
      </c>
      <c r="F9" s="203">
        <f>Položky!BB82</f>
        <v>0</v>
      </c>
      <c r="G9" s="203">
        <f>Položky!BC82</f>
        <v>0</v>
      </c>
      <c r="H9" s="203">
        <f>Položky!BD82</f>
        <v>0</v>
      </c>
      <c r="I9" s="204">
        <f>Položky!BE82</f>
        <v>0</v>
      </c>
    </row>
    <row r="10" spans="1:9" s="11" customFormat="1" x14ac:dyDescent="0.2">
      <c r="A10" s="201" t="str">
        <f>Položky!B83</f>
        <v>8</v>
      </c>
      <c r="B10" s="99" t="str">
        <f>Položky!C83</f>
        <v>Trubní vedení</v>
      </c>
      <c r="C10" s="100"/>
      <c r="D10" s="101"/>
      <c r="E10" s="202">
        <f>Položky!BA93</f>
        <v>0</v>
      </c>
      <c r="F10" s="203">
        <f>Položky!BB93</f>
        <v>0</v>
      </c>
      <c r="G10" s="203">
        <f>Položky!BC93</f>
        <v>0</v>
      </c>
      <c r="H10" s="203">
        <f>Položky!BD93</f>
        <v>0</v>
      </c>
      <c r="I10" s="204">
        <f>Položky!BE93</f>
        <v>0</v>
      </c>
    </row>
    <row r="11" spans="1:9" s="11" customFormat="1" x14ac:dyDescent="0.2">
      <c r="A11" s="201" t="str">
        <f>Položky!B94</f>
        <v>91</v>
      </c>
      <c r="B11" s="99" t="str">
        <f>Položky!C94</f>
        <v>Doplňující práce na komunikaci</v>
      </c>
      <c r="C11" s="100"/>
      <c r="D11" s="101"/>
      <c r="E11" s="202">
        <f>Položky!BA97</f>
        <v>0</v>
      </c>
      <c r="F11" s="203">
        <f>Položky!BB97</f>
        <v>0</v>
      </c>
      <c r="G11" s="203">
        <f>Položky!BC97</f>
        <v>0</v>
      </c>
      <c r="H11" s="203">
        <f>Položky!BD97</f>
        <v>0</v>
      </c>
      <c r="I11" s="204">
        <f>Položky!BE97</f>
        <v>0</v>
      </c>
    </row>
    <row r="12" spans="1:9" s="11" customFormat="1" x14ac:dyDescent="0.2">
      <c r="A12" s="201" t="str">
        <f>Položky!B98</f>
        <v>97</v>
      </c>
      <c r="B12" s="99" t="str">
        <f>Položky!C98</f>
        <v>Prorážení otvorů</v>
      </c>
      <c r="C12" s="100"/>
      <c r="D12" s="101"/>
      <c r="E12" s="202">
        <f>Položky!BA105</f>
        <v>0</v>
      </c>
      <c r="F12" s="203">
        <f>Položky!BB105</f>
        <v>0</v>
      </c>
      <c r="G12" s="203">
        <f>Položky!BC105</f>
        <v>0</v>
      </c>
      <c r="H12" s="203">
        <f>Položky!BD105</f>
        <v>0</v>
      </c>
      <c r="I12" s="204">
        <f>Položky!BE105</f>
        <v>0</v>
      </c>
    </row>
    <row r="13" spans="1:9" s="11" customFormat="1" x14ac:dyDescent="0.2">
      <c r="A13" s="201" t="str">
        <f>Položky!B106</f>
        <v>99</v>
      </c>
      <c r="B13" s="99" t="str">
        <f>Položky!C106</f>
        <v>Staveništní přesun hmot</v>
      </c>
      <c r="C13" s="100"/>
      <c r="D13" s="101"/>
      <c r="E13" s="202">
        <f>Položky!BA110</f>
        <v>0</v>
      </c>
      <c r="F13" s="203">
        <f>Položky!BB110</f>
        <v>0</v>
      </c>
      <c r="G13" s="203">
        <f>Položky!BC110</f>
        <v>0</v>
      </c>
      <c r="H13" s="203">
        <f>Položky!BD110</f>
        <v>0</v>
      </c>
      <c r="I13" s="204">
        <f>Položky!BE110</f>
        <v>0</v>
      </c>
    </row>
    <row r="14" spans="1:9" s="11" customFormat="1" x14ac:dyDescent="0.2">
      <c r="A14" s="201" t="str">
        <f>Položky!B111</f>
        <v>713</v>
      </c>
      <c r="B14" s="99" t="str">
        <f>Položky!C111</f>
        <v>Izolace tepelné</v>
      </c>
      <c r="C14" s="100"/>
      <c r="D14" s="101"/>
      <c r="E14" s="202">
        <f>Položky!BA116</f>
        <v>0</v>
      </c>
      <c r="F14" s="203">
        <f>Položky!BB116</f>
        <v>0</v>
      </c>
      <c r="G14" s="203">
        <f>Položky!BC116</f>
        <v>0</v>
      </c>
      <c r="H14" s="203">
        <f>Položky!BD116</f>
        <v>0</v>
      </c>
      <c r="I14" s="204">
        <f>Položky!BE116</f>
        <v>0</v>
      </c>
    </row>
    <row r="15" spans="1:9" s="11" customFormat="1" ht="13.5" thickBot="1" x14ac:dyDescent="0.25">
      <c r="A15" s="201" t="str">
        <f>Položky!B117</f>
        <v>M46</v>
      </c>
      <c r="B15" s="99" t="str">
        <f>Položky!C117</f>
        <v>Zemní práce při montážích</v>
      </c>
      <c r="C15" s="100"/>
      <c r="D15" s="101"/>
      <c r="E15" s="202">
        <f>Položky!BA125</f>
        <v>0</v>
      </c>
      <c r="F15" s="203">
        <f>Položky!BB125</f>
        <v>0</v>
      </c>
      <c r="G15" s="203">
        <f>Položky!BC125</f>
        <v>0</v>
      </c>
      <c r="H15" s="203">
        <f>Položky!BD125</f>
        <v>0</v>
      </c>
      <c r="I15" s="204">
        <f>Položky!BE125</f>
        <v>0</v>
      </c>
    </row>
    <row r="16" spans="1:9" s="107" customFormat="1" ht="13.5" thickBot="1" x14ac:dyDescent="0.25">
      <c r="A16" s="102"/>
      <c r="B16" s="94" t="s">
        <v>50</v>
      </c>
      <c r="C16" s="94"/>
      <c r="D16" s="103"/>
      <c r="E16" s="104">
        <f>SUM(E7:E15)</f>
        <v>0</v>
      </c>
      <c r="F16" s="105">
        <f>SUM(F7:F15)</f>
        <v>0</v>
      </c>
      <c r="G16" s="105">
        <f>SUM(G7:G15)</f>
        <v>0</v>
      </c>
      <c r="H16" s="105">
        <f>SUM(H7:H15)</f>
        <v>0</v>
      </c>
      <c r="I16" s="106">
        <f>SUM(I7:I15)</f>
        <v>0</v>
      </c>
    </row>
    <row r="17" spans="1:57" x14ac:dyDescent="0.2">
      <c r="A17" s="100"/>
      <c r="B17" s="100"/>
      <c r="C17" s="100"/>
      <c r="D17" s="100"/>
      <c r="E17" s="100"/>
      <c r="F17" s="100"/>
      <c r="G17" s="100"/>
      <c r="H17" s="100"/>
      <c r="I17" s="100"/>
    </row>
    <row r="18" spans="1:57" ht="19.5" customHeight="1" x14ac:dyDescent="0.25">
      <c r="A18" s="108" t="s">
        <v>51</v>
      </c>
      <c r="B18" s="108"/>
      <c r="C18" s="108"/>
      <c r="D18" s="108"/>
      <c r="E18" s="108"/>
      <c r="F18" s="108"/>
      <c r="G18" s="109"/>
      <c r="H18" s="108"/>
      <c r="I18" s="108"/>
      <c r="BA18" s="32"/>
      <c r="BB18" s="32"/>
      <c r="BC18" s="32"/>
      <c r="BD18" s="32"/>
      <c r="BE18" s="32"/>
    </row>
    <row r="19" spans="1:57" ht="13.5" thickBot="1" x14ac:dyDescent="0.25">
      <c r="A19" s="110"/>
      <c r="B19" s="110"/>
      <c r="C19" s="110"/>
      <c r="D19" s="110"/>
      <c r="E19" s="110"/>
      <c r="F19" s="110"/>
      <c r="G19" s="110"/>
      <c r="H19" s="110"/>
      <c r="I19" s="110"/>
    </row>
    <row r="20" spans="1:57" x14ac:dyDescent="0.2">
      <c r="A20" s="111" t="s">
        <v>52</v>
      </c>
      <c r="B20" s="112"/>
      <c r="C20" s="112"/>
      <c r="D20" s="113"/>
      <c r="E20" s="114" t="s">
        <v>53</v>
      </c>
      <c r="F20" s="115" t="s">
        <v>54</v>
      </c>
      <c r="G20" s="116" t="s">
        <v>55</v>
      </c>
      <c r="H20" s="117"/>
      <c r="I20" s="118" t="s">
        <v>53</v>
      </c>
    </row>
    <row r="21" spans="1:57" x14ac:dyDescent="0.2">
      <c r="A21" s="119"/>
      <c r="B21" s="120"/>
      <c r="C21" s="120"/>
      <c r="D21" s="121"/>
      <c r="E21" s="122"/>
      <c r="F21" s="123"/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8</v>
      </c>
    </row>
    <row r="22" spans="1:57" ht="13.5" thickBot="1" x14ac:dyDescent="0.25">
      <c r="A22" s="127"/>
      <c r="B22" s="128" t="s">
        <v>56</v>
      </c>
      <c r="C22" s="129"/>
      <c r="D22" s="130"/>
      <c r="E22" s="131"/>
      <c r="F22" s="132"/>
      <c r="G22" s="132"/>
      <c r="H22" s="133">
        <f>SUM(H21:H21)</f>
        <v>0</v>
      </c>
      <c r="I22" s="134"/>
    </row>
    <row r="23" spans="1:57" x14ac:dyDescent="0.2">
      <c r="A23" s="110"/>
      <c r="B23" s="110"/>
      <c r="C23" s="110"/>
      <c r="D23" s="110"/>
      <c r="E23" s="110"/>
      <c r="F23" s="110"/>
      <c r="G23" s="110"/>
      <c r="H23" s="110"/>
      <c r="I23" s="110"/>
    </row>
    <row r="24" spans="1:57" x14ac:dyDescent="0.2">
      <c r="B24" s="107"/>
      <c r="F24" s="135"/>
      <c r="G24" s="136"/>
      <c r="H24" s="136"/>
      <c r="I24" s="137"/>
    </row>
    <row r="25" spans="1:57" x14ac:dyDescent="0.2">
      <c r="F25" s="135"/>
      <c r="G25" s="136"/>
      <c r="H25" s="136"/>
      <c r="I25" s="137"/>
    </row>
    <row r="26" spans="1:57" x14ac:dyDescent="0.2">
      <c r="F26" s="135"/>
      <c r="G26" s="136"/>
      <c r="H26" s="136"/>
      <c r="I26" s="137"/>
    </row>
    <row r="27" spans="1:57" x14ac:dyDescent="0.2">
      <c r="F27" s="135"/>
      <c r="G27" s="136"/>
      <c r="H27" s="136"/>
      <c r="I27" s="137"/>
    </row>
    <row r="28" spans="1:57" x14ac:dyDescent="0.2">
      <c r="F28" s="135"/>
      <c r="G28" s="136"/>
      <c r="H28" s="136"/>
      <c r="I28" s="137"/>
    </row>
    <row r="29" spans="1:57" x14ac:dyDescent="0.2">
      <c r="F29" s="135"/>
      <c r="G29" s="136"/>
      <c r="H29" s="136"/>
      <c r="I29" s="137"/>
    </row>
    <row r="30" spans="1:57" x14ac:dyDescent="0.2">
      <c r="F30" s="135"/>
      <c r="G30" s="136"/>
      <c r="H30" s="136"/>
      <c r="I30" s="137"/>
    </row>
    <row r="31" spans="1:57" x14ac:dyDescent="0.2">
      <c r="F31" s="135"/>
      <c r="G31" s="136"/>
      <c r="H31" s="136"/>
      <c r="I31" s="137"/>
    </row>
    <row r="32" spans="1:57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98"/>
  <sheetViews>
    <sheetView showGridLines="0" showZeros="0" zoomScaleNormal="100" workbookViewId="0">
      <selection activeCell="A125" sqref="A125:IV127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501-17.1-Odvodnění u objektu SO 024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16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16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71</v>
      </c>
      <c r="C10" s="175" t="s">
        <v>75</v>
      </c>
      <c r="D10" s="176" t="s">
        <v>73</v>
      </c>
      <c r="E10" s="177">
        <v>16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16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76</v>
      </c>
      <c r="C12" s="175" t="s">
        <v>77</v>
      </c>
      <c r="D12" s="176" t="s">
        <v>73</v>
      </c>
      <c r="E12" s="177">
        <v>16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 x14ac:dyDescent="0.2">
      <c r="A13" s="179"/>
      <c r="B13" s="180"/>
      <c r="C13" s="181" t="s">
        <v>74</v>
      </c>
      <c r="D13" s="182"/>
      <c r="E13" s="183">
        <v>16</v>
      </c>
      <c r="F13" s="184"/>
      <c r="G13" s="185"/>
      <c r="M13" s="186" t="s">
        <v>74</v>
      </c>
      <c r="O13" s="172"/>
    </row>
    <row r="14" spans="1:104" x14ac:dyDescent="0.2">
      <c r="A14" s="173">
        <v>4</v>
      </c>
      <c r="B14" s="174" t="s">
        <v>78</v>
      </c>
      <c r="C14" s="175" t="s">
        <v>79</v>
      </c>
      <c r="D14" s="176" t="s">
        <v>80</v>
      </c>
      <c r="E14" s="177">
        <v>3.2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81</v>
      </c>
      <c r="D15" s="182"/>
      <c r="E15" s="183">
        <v>3.2</v>
      </c>
      <c r="F15" s="184"/>
      <c r="G15" s="185"/>
      <c r="M15" s="186" t="s">
        <v>81</v>
      </c>
      <c r="O15" s="172"/>
    </row>
    <row r="16" spans="1:104" x14ac:dyDescent="0.2">
      <c r="A16" s="173">
        <v>5</v>
      </c>
      <c r="B16" s="174" t="s">
        <v>82</v>
      </c>
      <c r="C16" s="175" t="s">
        <v>83</v>
      </c>
      <c r="D16" s="176" t="s">
        <v>84</v>
      </c>
      <c r="E16" s="177">
        <v>9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3">
        <v>6</v>
      </c>
      <c r="B17" s="174" t="s">
        <v>85</v>
      </c>
      <c r="C17" s="175" t="s">
        <v>86</v>
      </c>
      <c r="D17" s="176" t="s">
        <v>80</v>
      </c>
      <c r="E17" s="177">
        <v>107.25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6</v>
      </c>
      <c r="AZ17" s="139">
        <v>1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0</v>
      </c>
    </row>
    <row r="18" spans="1:104" x14ac:dyDescent="0.2">
      <c r="A18" s="179"/>
      <c r="B18" s="180"/>
      <c r="C18" s="181" t="s">
        <v>87</v>
      </c>
      <c r="D18" s="182"/>
      <c r="E18" s="183">
        <v>107.25</v>
      </c>
      <c r="F18" s="184"/>
      <c r="G18" s="185"/>
      <c r="M18" s="186" t="s">
        <v>87</v>
      </c>
      <c r="O18" s="172"/>
    </row>
    <row r="19" spans="1:104" ht="22.5" x14ac:dyDescent="0.2">
      <c r="A19" s="173">
        <v>7</v>
      </c>
      <c r="B19" s="174" t="s">
        <v>88</v>
      </c>
      <c r="C19" s="175" t="s">
        <v>89</v>
      </c>
      <c r="D19" s="176" t="s">
        <v>80</v>
      </c>
      <c r="E19" s="177">
        <v>107.25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7</v>
      </c>
      <c r="AZ19" s="139">
        <v>1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 x14ac:dyDescent="0.2">
      <c r="A20" s="179"/>
      <c r="B20" s="180"/>
      <c r="C20" s="181" t="s">
        <v>87</v>
      </c>
      <c r="D20" s="182"/>
      <c r="E20" s="183">
        <v>107.25</v>
      </c>
      <c r="F20" s="184"/>
      <c r="G20" s="185"/>
      <c r="M20" s="186" t="s">
        <v>87</v>
      </c>
      <c r="O20" s="172"/>
    </row>
    <row r="21" spans="1:104" x14ac:dyDescent="0.2">
      <c r="A21" s="173">
        <v>8</v>
      </c>
      <c r="B21" s="174" t="s">
        <v>85</v>
      </c>
      <c r="C21" s="175" t="s">
        <v>90</v>
      </c>
      <c r="D21" s="176" t="s">
        <v>80</v>
      </c>
      <c r="E21" s="177">
        <v>3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8</v>
      </c>
      <c r="AZ21" s="139">
        <v>1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0</v>
      </c>
    </row>
    <row r="22" spans="1:104" x14ac:dyDescent="0.2">
      <c r="A22" s="179"/>
      <c r="B22" s="180"/>
      <c r="C22" s="181" t="s">
        <v>91</v>
      </c>
      <c r="D22" s="182"/>
      <c r="E22" s="183">
        <v>3</v>
      </c>
      <c r="F22" s="184"/>
      <c r="G22" s="185"/>
      <c r="M22" s="186" t="s">
        <v>91</v>
      </c>
      <c r="O22" s="172"/>
    </row>
    <row r="23" spans="1:104" ht="22.5" x14ac:dyDescent="0.2">
      <c r="A23" s="173">
        <v>9</v>
      </c>
      <c r="B23" s="174" t="s">
        <v>88</v>
      </c>
      <c r="C23" s="175" t="s">
        <v>92</v>
      </c>
      <c r="D23" s="176" t="s">
        <v>80</v>
      </c>
      <c r="E23" s="177">
        <v>3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9</v>
      </c>
      <c r="AZ23" s="139">
        <v>1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0</v>
      </c>
    </row>
    <row r="24" spans="1:104" x14ac:dyDescent="0.2">
      <c r="A24" s="179"/>
      <c r="B24" s="180"/>
      <c r="C24" s="181" t="s">
        <v>91</v>
      </c>
      <c r="D24" s="182"/>
      <c r="E24" s="183">
        <v>3</v>
      </c>
      <c r="F24" s="184"/>
      <c r="G24" s="185"/>
      <c r="M24" s="186" t="s">
        <v>91</v>
      </c>
      <c r="O24" s="172"/>
    </row>
    <row r="25" spans="1:104" x14ac:dyDescent="0.2">
      <c r="A25" s="173">
        <v>10</v>
      </c>
      <c r="B25" s="174" t="s">
        <v>85</v>
      </c>
      <c r="C25" s="175" t="s">
        <v>93</v>
      </c>
      <c r="D25" s="176" t="s">
        <v>80</v>
      </c>
      <c r="E25" s="177">
        <v>79.2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79"/>
      <c r="B26" s="180"/>
      <c r="C26" s="181" t="s">
        <v>94</v>
      </c>
      <c r="D26" s="182"/>
      <c r="E26" s="183">
        <v>79.2</v>
      </c>
      <c r="F26" s="184"/>
      <c r="G26" s="185"/>
      <c r="M26" s="186" t="s">
        <v>94</v>
      </c>
      <c r="O26" s="172"/>
    </row>
    <row r="27" spans="1:104" ht="22.5" x14ac:dyDescent="0.2">
      <c r="A27" s="173">
        <v>11</v>
      </c>
      <c r="B27" s="174" t="s">
        <v>88</v>
      </c>
      <c r="C27" s="175" t="s">
        <v>95</v>
      </c>
      <c r="D27" s="176" t="s">
        <v>80</v>
      </c>
      <c r="E27" s="177">
        <v>79.2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11</v>
      </c>
      <c r="AZ27" s="139">
        <v>1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0</v>
      </c>
    </row>
    <row r="28" spans="1:104" x14ac:dyDescent="0.2">
      <c r="A28" s="179"/>
      <c r="B28" s="180"/>
      <c r="C28" s="181" t="s">
        <v>94</v>
      </c>
      <c r="D28" s="182"/>
      <c r="E28" s="183">
        <v>79.2</v>
      </c>
      <c r="F28" s="184"/>
      <c r="G28" s="185"/>
      <c r="M28" s="186" t="s">
        <v>94</v>
      </c>
      <c r="O28" s="172"/>
    </row>
    <row r="29" spans="1:104" x14ac:dyDescent="0.2">
      <c r="A29" s="173">
        <v>12</v>
      </c>
      <c r="B29" s="174" t="s">
        <v>96</v>
      </c>
      <c r="C29" s="175" t="s">
        <v>97</v>
      </c>
      <c r="D29" s="176" t="s">
        <v>73</v>
      </c>
      <c r="E29" s="177">
        <v>195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12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9.8999999999999999E-4</v>
      </c>
    </row>
    <row r="30" spans="1:104" x14ac:dyDescent="0.2">
      <c r="A30" s="179"/>
      <c r="B30" s="180"/>
      <c r="C30" s="181" t="s">
        <v>98</v>
      </c>
      <c r="D30" s="182"/>
      <c r="E30" s="183">
        <v>195</v>
      </c>
      <c r="F30" s="184"/>
      <c r="G30" s="185"/>
      <c r="M30" s="186" t="s">
        <v>98</v>
      </c>
      <c r="O30" s="172"/>
    </row>
    <row r="31" spans="1:104" x14ac:dyDescent="0.2">
      <c r="A31" s="173">
        <v>13</v>
      </c>
      <c r="B31" s="174" t="s">
        <v>99</v>
      </c>
      <c r="C31" s="175" t="s">
        <v>100</v>
      </c>
      <c r="D31" s="176" t="s">
        <v>73</v>
      </c>
      <c r="E31" s="177">
        <v>195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13</v>
      </c>
      <c r="AZ31" s="139">
        <v>1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0</v>
      </c>
    </row>
    <row r="32" spans="1:104" x14ac:dyDescent="0.2">
      <c r="A32" s="179"/>
      <c r="B32" s="180"/>
      <c r="C32" s="181" t="s">
        <v>98</v>
      </c>
      <c r="D32" s="182"/>
      <c r="E32" s="183">
        <v>195</v>
      </c>
      <c r="F32" s="184"/>
      <c r="G32" s="185"/>
      <c r="M32" s="186" t="s">
        <v>98</v>
      </c>
      <c r="O32" s="172"/>
    </row>
    <row r="33" spans="1:104" x14ac:dyDescent="0.2">
      <c r="A33" s="173">
        <v>14</v>
      </c>
      <c r="B33" s="174" t="s">
        <v>85</v>
      </c>
      <c r="C33" s="175" t="s">
        <v>101</v>
      </c>
      <c r="D33" s="176" t="s">
        <v>80</v>
      </c>
      <c r="E33" s="177">
        <v>42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14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</v>
      </c>
    </row>
    <row r="34" spans="1:104" x14ac:dyDescent="0.2">
      <c r="A34" s="179"/>
      <c r="B34" s="180"/>
      <c r="C34" s="181" t="s">
        <v>102</v>
      </c>
      <c r="D34" s="182"/>
      <c r="E34" s="183">
        <v>42</v>
      </c>
      <c r="F34" s="184"/>
      <c r="G34" s="185"/>
      <c r="M34" s="186" t="s">
        <v>102</v>
      </c>
      <c r="O34" s="172"/>
    </row>
    <row r="35" spans="1:104" x14ac:dyDescent="0.2">
      <c r="A35" s="173">
        <v>15</v>
      </c>
      <c r="B35" s="174" t="s">
        <v>88</v>
      </c>
      <c r="C35" s="175" t="s">
        <v>103</v>
      </c>
      <c r="D35" s="176" t="s">
        <v>80</v>
      </c>
      <c r="E35" s="177">
        <v>42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15</v>
      </c>
      <c r="AZ35" s="139">
        <v>1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0</v>
      </c>
    </row>
    <row r="36" spans="1:104" x14ac:dyDescent="0.2">
      <c r="A36" s="179"/>
      <c r="B36" s="180"/>
      <c r="C36" s="181" t="s">
        <v>102</v>
      </c>
      <c r="D36" s="182"/>
      <c r="E36" s="183">
        <v>42</v>
      </c>
      <c r="F36" s="184"/>
      <c r="G36" s="185"/>
      <c r="M36" s="186" t="s">
        <v>102</v>
      </c>
      <c r="O36" s="172"/>
    </row>
    <row r="37" spans="1:104" x14ac:dyDescent="0.2">
      <c r="A37" s="173">
        <v>16</v>
      </c>
      <c r="B37" s="174" t="s">
        <v>99</v>
      </c>
      <c r="C37" s="175" t="s">
        <v>104</v>
      </c>
      <c r="D37" s="176" t="s">
        <v>73</v>
      </c>
      <c r="E37" s="177">
        <v>84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16</v>
      </c>
      <c r="AZ37" s="139">
        <v>1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 x14ac:dyDescent="0.2">
      <c r="A38" s="179"/>
      <c r="B38" s="180"/>
      <c r="C38" s="181" t="s">
        <v>105</v>
      </c>
      <c r="D38" s="182"/>
      <c r="E38" s="183">
        <v>84</v>
      </c>
      <c r="F38" s="184"/>
      <c r="G38" s="185"/>
      <c r="M38" s="186" t="s">
        <v>105</v>
      </c>
      <c r="O38" s="172"/>
    </row>
    <row r="39" spans="1:104" x14ac:dyDescent="0.2">
      <c r="A39" s="173">
        <v>17</v>
      </c>
      <c r="B39" s="174" t="s">
        <v>96</v>
      </c>
      <c r="C39" s="175" t="s">
        <v>106</v>
      </c>
      <c r="D39" s="176" t="s">
        <v>73</v>
      </c>
      <c r="E39" s="177">
        <v>84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17</v>
      </c>
      <c r="AZ39" s="139">
        <v>1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9.8999999999999999E-4</v>
      </c>
    </row>
    <row r="40" spans="1:104" x14ac:dyDescent="0.2">
      <c r="A40" s="179"/>
      <c r="B40" s="180"/>
      <c r="C40" s="181" t="s">
        <v>105</v>
      </c>
      <c r="D40" s="182"/>
      <c r="E40" s="183">
        <v>84</v>
      </c>
      <c r="F40" s="184"/>
      <c r="G40" s="185"/>
      <c r="M40" s="186" t="s">
        <v>105</v>
      </c>
      <c r="O40" s="172"/>
    </row>
    <row r="41" spans="1:104" ht="22.5" x14ac:dyDescent="0.2">
      <c r="A41" s="173">
        <v>18</v>
      </c>
      <c r="B41" s="174" t="s">
        <v>107</v>
      </c>
      <c r="C41" s="175" t="s">
        <v>108</v>
      </c>
      <c r="D41" s="176" t="s">
        <v>109</v>
      </c>
      <c r="E41" s="177">
        <v>100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18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0</v>
      </c>
    </row>
    <row r="42" spans="1:104" x14ac:dyDescent="0.2">
      <c r="A42" s="173">
        <v>19</v>
      </c>
      <c r="B42" s="174" t="s">
        <v>99</v>
      </c>
      <c r="C42" s="175" t="s">
        <v>110</v>
      </c>
      <c r="D42" s="176" t="s">
        <v>73</v>
      </c>
      <c r="E42" s="177">
        <v>144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19</v>
      </c>
      <c r="AZ42" s="139">
        <v>1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0</v>
      </c>
    </row>
    <row r="43" spans="1:104" x14ac:dyDescent="0.2">
      <c r="A43" s="179"/>
      <c r="B43" s="180"/>
      <c r="C43" s="181" t="s">
        <v>111</v>
      </c>
      <c r="D43" s="182"/>
      <c r="E43" s="183">
        <v>144</v>
      </c>
      <c r="F43" s="184"/>
      <c r="G43" s="185"/>
      <c r="M43" s="186" t="s">
        <v>111</v>
      </c>
      <c r="O43" s="172"/>
    </row>
    <row r="44" spans="1:104" x14ac:dyDescent="0.2">
      <c r="A44" s="173">
        <v>20</v>
      </c>
      <c r="B44" s="174" t="s">
        <v>96</v>
      </c>
      <c r="C44" s="175" t="s">
        <v>112</v>
      </c>
      <c r="D44" s="176" t="s">
        <v>73</v>
      </c>
      <c r="E44" s="177">
        <v>144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0</v>
      </c>
      <c r="AC44" s="139">
        <v>20</v>
      </c>
      <c r="AZ44" s="139">
        <v>1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9.8999999999999999E-4</v>
      </c>
    </row>
    <row r="45" spans="1:104" x14ac:dyDescent="0.2">
      <c r="A45" s="179"/>
      <c r="B45" s="180"/>
      <c r="C45" s="181" t="s">
        <v>111</v>
      </c>
      <c r="D45" s="182"/>
      <c r="E45" s="183">
        <v>144</v>
      </c>
      <c r="F45" s="184"/>
      <c r="G45" s="185"/>
      <c r="M45" s="186" t="s">
        <v>111</v>
      </c>
      <c r="O45" s="172"/>
    </row>
    <row r="46" spans="1:104" x14ac:dyDescent="0.2">
      <c r="A46" s="173">
        <v>21</v>
      </c>
      <c r="B46" s="174" t="s">
        <v>113</v>
      </c>
      <c r="C46" s="175" t="s">
        <v>114</v>
      </c>
      <c r="D46" s="176" t="s">
        <v>73</v>
      </c>
      <c r="E46" s="177">
        <v>99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21</v>
      </c>
      <c r="AZ46" s="139">
        <v>1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x14ac:dyDescent="0.2">
      <c r="A47" s="179"/>
      <c r="B47" s="180"/>
      <c r="C47" s="181" t="s">
        <v>115</v>
      </c>
      <c r="D47" s="182"/>
      <c r="E47" s="183">
        <v>72</v>
      </c>
      <c r="F47" s="184"/>
      <c r="G47" s="185"/>
      <c r="M47" s="186" t="s">
        <v>115</v>
      </c>
      <c r="O47" s="172"/>
    </row>
    <row r="48" spans="1:104" x14ac:dyDescent="0.2">
      <c r="A48" s="179"/>
      <c r="B48" s="180"/>
      <c r="C48" s="181" t="s">
        <v>116</v>
      </c>
      <c r="D48" s="182"/>
      <c r="E48" s="183">
        <v>27</v>
      </c>
      <c r="F48" s="184"/>
      <c r="G48" s="185"/>
      <c r="M48" s="186" t="s">
        <v>116</v>
      </c>
      <c r="O48" s="172"/>
    </row>
    <row r="49" spans="1:104" x14ac:dyDescent="0.2">
      <c r="A49" s="173">
        <v>22</v>
      </c>
      <c r="B49" s="174" t="s">
        <v>117</v>
      </c>
      <c r="C49" s="175" t="s">
        <v>118</v>
      </c>
      <c r="D49" s="176" t="s">
        <v>80</v>
      </c>
      <c r="E49" s="177">
        <v>14.85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22</v>
      </c>
      <c r="AZ49" s="139">
        <v>1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0</v>
      </c>
    </row>
    <row r="50" spans="1:104" x14ac:dyDescent="0.2">
      <c r="A50" s="179"/>
      <c r="B50" s="180"/>
      <c r="C50" s="181" t="s">
        <v>119</v>
      </c>
      <c r="D50" s="182"/>
      <c r="E50" s="183">
        <v>10.8</v>
      </c>
      <c r="F50" s="184"/>
      <c r="G50" s="185"/>
      <c r="M50" s="186" t="s">
        <v>119</v>
      </c>
      <c r="O50" s="172"/>
    </row>
    <row r="51" spans="1:104" x14ac:dyDescent="0.2">
      <c r="A51" s="179"/>
      <c r="B51" s="180"/>
      <c r="C51" s="181" t="s">
        <v>120</v>
      </c>
      <c r="D51" s="182"/>
      <c r="E51" s="183">
        <v>4.05</v>
      </c>
      <c r="F51" s="184"/>
      <c r="G51" s="185"/>
      <c r="M51" s="186" t="s">
        <v>120</v>
      </c>
      <c r="O51" s="172"/>
    </row>
    <row r="52" spans="1:104" x14ac:dyDescent="0.2">
      <c r="A52" s="173">
        <v>23</v>
      </c>
      <c r="B52" s="174" t="s">
        <v>121</v>
      </c>
      <c r="C52" s="175" t="s">
        <v>122</v>
      </c>
      <c r="D52" s="176" t="s">
        <v>73</v>
      </c>
      <c r="E52" s="177">
        <v>99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23</v>
      </c>
      <c r="AZ52" s="139">
        <v>1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 x14ac:dyDescent="0.2">
      <c r="A53" s="179"/>
      <c r="B53" s="180"/>
      <c r="C53" s="181" t="s">
        <v>115</v>
      </c>
      <c r="D53" s="182"/>
      <c r="E53" s="183">
        <v>72</v>
      </c>
      <c r="F53" s="184"/>
      <c r="G53" s="185"/>
      <c r="M53" s="186" t="s">
        <v>115</v>
      </c>
      <c r="O53" s="172"/>
    </row>
    <row r="54" spans="1:104" x14ac:dyDescent="0.2">
      <c r="A54" s="179"/>
      <c r="B54" s="180"/>
      <c r="C54" s="181" t="s">
        <v>116</v>
      </c>
      <c r="D54" s="182"/>
      <c r="E54" s="183">
        <v>27</v>
      </c>
      <c r="F54" s="184"/>
      <c r="G54" s="185"/>
      <c r="M54" s="186" t="s">
        <v>116</v>
      </c>
      <c r="O54" s="172"/>
    </row>
    <row r="55" spans="1:104" x14ac:dyDescent="0.2">
      <c r="A55" s="173">
        <v>24</v>
      </c>
      <c r="B55" s="174" t="s">
        <v>123</v>
      </c>
      <c r="C55" s="175" t="s">
        <v>124</v>
      </c>
      <c r="D55" s="176" t="s">
        <v>80</v>
      </c>
      <c r="E55" s="177">
        <v>71.5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24</v>
      </c>
      <c r="AZ55" s="139">
        <v>1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0</v>
      </c>
    </row>
    <row r="56" spans="1:104" x14ac:dyDescent="0.2">
      <c r="A56" s="179"/>
      <c r="B56" s="180"/>
      <c r="C56" s="181" t="s">
        <v>125</v>
      </c>
      <c r="D56" s="182"/>
      <c r="E56" s="183">
        <v>71.5</v>
      </c>
      <c r="F56" s="184"/>
      <c r="G56" s="185"/>
      <c r="M56" s="186" t="s">
        <v>125</v>
      </c>
      <c r="O56" s="172"/>
    </row>
    <row r="57" spans="1:104" x14ac:dyDescent="0.2">
      <c r="A57" s="173">
        <v>25</v>
      </c>
      <c r="B57" s="174" t="s">
        <v>123</v>
      </c>
      <c r="C57" s="175" t="s">
        <v>126</v>
      </c>
      <c r="D57" s="176" t="s">
        <v>80</v>
      </c>
      <c r="E57" s="177">
        <v>18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25</v>
      </c>
      <c r="AZ57" s="139">
        <v>1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0</v>
      </c>
    </row>
    <row r="58" spans="1:104" x14ac:dyDescent="0.2">
      <c r="A58" s="179"/>
      <c r="B58" s="180"/>
      <c r="C58" s="181" t="s">
        <v>127</v>
      </c>
      <c r="D58" s="182"/>
      <c r="E58" s="183">
        <v>18</v>
      </c>
      <c r="F58" s="184"/>
      <c r="G58" s="185"/>
      <c r="M58" s="186" t="s">
        <v>127</v>
      </c>
      <c r="O58" s="172"/>
    </row>
    <row r="59" spans="1:104" x14ac:dyDescent="0.2">
      <c r="A59" s="173">
        <v>26</v>
      </c>
      <c r="B59" s="174" t="s">
        <v>123</v>
      </c>
      <c r="C59" s="175" t="s">
        <v>128</v>
      </c>
      <c r="D59" s="176" t="s">
        <v>80</v>
      </c>
      <c r="E59" s="177">
        <v>57.6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0</v>
      </c>
      <c r="AC59" s="139">
        <v>26</v>
      </c>
      <c r="AZ59" s="139">
        <v>1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0</v>
      </c>
    </row>
    <row r="60" spans="1:104" x14ac:dyDescent="0.2">
      <c r="A60" s="179"/>
      <c r="B60" s="180"/>
      <c r="C60" s="181" t="s">
        <v>129</v>
      </c>
      <c r="D60" s="182"/>
      <c r="E60" s="183">
        <v>57.6</v>
      </c>
      <c r="F60" s="184"/>
      <c r="G60" s="185"/>
      <c r="M60" s="186" t="s">
        <v>129</v>
      </c>
      <c r="O60" s="172"/>
    </row>
    <row r="61" spans="1:104" x14ac:dyDescent="0.2">
      <c r="A61" s="173">
        <v>27</v>
      </c>
      <c r="B61" s="174" t="s">
        <v>130</v>
      </c>
      <c r="C61" s="175" t="s">
        <v>131</v>
      </c>
      <c r="D61" s="176" t="s">
        <v>80</v>
      </c>
      <c r="E61" s="177">
        <v>69.94</v>
      </c>
      <c r="F61" s="177">
        <v>0</v>
      </c>
      <c r="G61" s="178">
        <f>E61*F61</f>
        <v>0</v>
      </c>
      <c r="O61" s="172">
        <v>2</v>
      </c>
      <c r="AA61" s="139">
        <v>12</v>
      </c>
      <c r="AB61" s="139">
        <v>0</v>
      </c>
      <c r="AC61" s="139">
        <v>27</v>
      </c>
      <c r="AZ61" s="139">
        <v>1</v>
      </c>
      <c r="BA61" s="139">
        <f>IF(AZ61=1,G61,0)</f>
        <v>0</v>
      </c>
      <c r="BB61" s="139">
        <f>IF(AZ61=2,G61,0)</f>
        <v>0</v>
      </c>
      <c r="BC61" s="139">
        <f>IF(AZ61=3,G61,0)</f>
        <v>0</v>
      </c>
      <c r="BD61" s="139">
        <f>IF(AZ61=4,G61,0)</f>
        <v>0</v>
      </c>
      <c r="BE61" s="139">
        <f>IF(AZ61=5,G61,0)</f>
        <v>0</v>
      </c>
      <c r="CZ61" s="139">
        <v>0</v>
      </c>
    </row>
    <row r="62" spans="1:104" x14ac:dyDescent="0.2">
      <c r="A62" s="187"/>
      <c r="B62" s="188" t="s">
        <v>68</v>
      </c>
      <c r="C62" s="189" t="str">
        <f>CONCATENATE(B7," ",C7)</f>
        <v>1 Zemní práce</v>
      </c>
      <c r="D62" s="187"/>
      <c r="E62" s="190"/>
      <c r="F62" s="190"/>
      <c r="G62" s="191">
        <f>SUM(G7:G61)</f>
        <v>0</v>
      </c>
      <c r="O62" s="172">
        <v>4</v>
      </c>
      <c r="BA62" s="192">
        <f>SUM(BA7:BA61)</f>
        <v>0</v>
      </c>
      <c r="BB62" s="192">
        <f>SUM(BB7:BB61)</f>
        <v>0</v>
      </c>
      <c r="BC62" s="192">
        <f>SUM(BC7:BC61)</f>
        <v>0</v>
      </c>
      <c r="BD62" s="192">
        <f>SUM(BD7:BD61)</f>
        <v>0</v>
      </c>
      <c r="BE62" s="192">
        <f>SUM(BE7:BE61)</f>
        <v>0</v>
      </c>
    </row>
    <row r="63" spans="1:104" x14ac:dyDescent="0.2">
      <c r="A63" s="165" t="s">
        <v>65</v>
      </c>
      <c r="B63" s="166" t="s">
        <v>132</v>
      </c>
      <c r="C63" s="167" t="s">
        <v>133</v>
      </c>
      <c r="D63" s="168"/>
      <c r="E63" s="169"/>
      <c r="F63" s="169"/>
      <c r="G63" s="170"/>
      <c r="H63" s="171"/>
      <c r="I63" s="171"/>
      <c r="O63" s="172">
        <v>1</v>
      </c>
    </row>
    <row r="64" spans="1:104" ht="22.5" x14ac:dyDescent="0.2">
      <c r="A64" s="173">
        <v>28</v>
      </c>
      <c r="B64" s="174" t="s">
        <v>134</v>
      </c>
      <c r="C64" s="175" t="s">
        <v>135</v>
      </c>
      <c r="D64" s="176" t="s">
        <v>80</v>
      </c>
      <c r="E64" s="177">
        <v>24</v>
      </c>
      <c r="F64" s="177">
        <v>0</v>
      </c>
      <c r="G64" s="178">
        <f>E64*F64</f>
        <v>0</v>
      </c>
      <c r="O64" s="172">
        <v>2</v>
      </c>
      <c r="AA64" s="139">
        <v>12</v>
      </c>
      <c r="AB64" s="139">
        <v>0</v>
      </c>
      <c r="AC64" s="139">
        <v>28</v>
      </c>
      <c r="AZ64" s="139">
        <v>1</v>
      </c>
      <c r="BA64" s="139">
        <f>IF(AZ64=1,G64,0)</f>
        <v>0</v>
      </c>
      <c r="BB64" s="139">
        <f>IF(AZ64=2,G64,0)</f>
        <v>0</v>
      </c>
      <c r="BC64" s="139">
        <f>IF(AZ64=3,G64,0)</f>
        <v>0</v>
      </c>
      <c r="BD64" s="139">
        <f>IF(AZ64=4,G64,0)</f>
        <v>0</v>
      </c>
      <c r="BE64" s="139">
        <f>IF(AZ64=5,G64,0)</f>
        <v>0</v>
      </c>
      <c r="CZ64" s="139">
        <v>1.7816399999999999</v>
      </c>
    </row>
    <row r="65" spans="1:104" x14ac:dyDescent="0.2">
      <c r="A65" s="179"/>
      <c r="B65" s="180"/>
      <c r="C65" s="181" t="s">
        <v>136</v>
      </c>
      <c r="D65" s="182"/>
      <c r="E65" s="183">
        <v>24</v>
      </c>
      <c r="F65" s="184"/>
      <c r="G65" s="185"/>
      <c r="M65" s="186" t="s">
        <v>136</v>
      </c>
      <c r="O65" s="172"/>
    </row>
    <row r="66" spans="1:104" x14ac:dyDescent="0.2">
      <c r="A66" s="173">
        <v>29</v>
      </c>
      <c r="B66" s="174" t="s">
        <v>137</v>
      </c>
      <c r="C66" s="175" t="s">
        <v>138</v>
      </c>
      <c r="D66" s="176" t="s">
        <v>73</v>
      </c>
      <c r="E66" s="177">
        <v>218.4</v>
      </c>
      <c r="F66" s="177">
        <v>0</v>
      </c>
      <c r="G66" s="178">
        <f>E66*F66</f>
        <v>0</v>
      </c>
      <c r="O66" s="172">
        <v>2</v>
      </c>
      <c r="AA66" s="139">
        <v>12</v>
      </c>
      <c r="AB66" s="139">
        <v>0</v>
      </c>
      <c r="AC66" s="139">
        <v>29</v>
      </c>
      <c r="AZ66" s="139">
        <v>1</v>
      </c>
      <c r="BA66" s="139">
        <f>IF(AZ66=1,G66,0)</f>
        <v>0</v>
      </c>
      <c r="BB66" s="139">
        <f>IF(AZ66=2,G66,0)</f>
        <v>0</v>
      </c>
      <c r="BC66" s="139">
        <f>IF(AZ66=3,G66,0)</f>
        <v>0</v>
      </c>
      <c r="BD66" s="139">
        <f>IF(AZ66=4,G66,0)</f>
        <v>0</v>
      </c>
      <c r="BE66" s="139">
        <f>IF(AZ66=5,G66,0)</f>
        <v>0</v>
      </c>
      <c r="CZ66" s="139">
        <v>5.0000000000000001E-4</v>
      </c>
    </row>
    <row r="67" spans="1:104" x14ac:dyDescent="0.2">
      <c r="A67" s="179"/>
      <c r="B67" s="180"/>
      <c r="C67" s="181" t="s">
        <v>139</v>
      </c>
      <c r="D67" s="182"/>
      <c r="E67" s="183">
        <v>218.4</v>
      </c>
      <c r="F67" s="184"/>
      <c r="G67" s="185"/>
      <c r="M67" s="186" t="s">
        <v>139</v>
      </c>
      <c r="O67" s="172"/>
    </row>
    <row r="68" spans="1:104" x14ac:dyDescent="0.2">
      <c r="A68" s="173">
        <v>30</v>
      </c>
      <c r="B68" s="174" t="s">
        <v>137</v>
      </c>
      <c r="C68" s="175" t="s">
        <v>140</v>
      </c>
      <c r="D68" s="176" t="s">
        <v>73</v>
      </c>
      <c r="E68" s="177">
        <v>86.4</v>
      </c>
      <c r="F68" s="177">
        <v>0</v>
      </c>
      <c r="G68" s="178">
        <f>E68*F68</f>
        <v>0</v>
      </c>
      <c r="O68" s="172">
        <v>2</v>
      </c>
      <c r="AA68" s="139">
        <v>12</v>
      </c>
      <c r="AB68" s="139">
        <v>0</v>
      </c>
      <c r="AC68" s="139">
        <v>30</v>
      </c>
      <c r="AZ68" s="139">
        <v>1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5.0000000000000001E-4</v>
      </c>
    </row>
    <row r="69" spans="1:104" x14ac:dyDescent="0.2">
      <c r="A69" s="179"/>
      <c r="B69" s="180"/>
      <c r="C69" s="181" t="s">
        <v>141</v>
      </c>
      <c r="D69" s="182"/>
      <c r="E69" s="183">
        <v>86.4</v>
      </c>
      <c r="F69" s="184"/>
      <c r="G69" s="185"/>
      <c r="M69" s="186" t="s">
        <v>141</v>
      </c>
      <c r="O69" s="172"/>
    </row>
    <row r="70" spans="1:104" x14ac:dyDescent="0.2">
      <c r="A70" s="187"/>
      <c r="B70" s="188" t="s">
        <v>68</v>
      </c>
      <c r="C70" s="189" t="str">
        <f>CONCATENATE(B63," ",C63)</f>
        <v>2 Základy,zvláštní zakládání</v>
      </c>
      <c r="D70" s="187"/>
      <c r="E70" s="190"/>
      <c r="F70" s="190"/>
      <c r="G70" s="191">
        <f>SUM(G63:G69)</f>
        <v>0</v>
      </c>
      <c r="O70" s="172">
        <v>4</v>
      </c>
      <c r="BA70" s="192">
        <f>SUM(BA63:BA69)</f>
        <v>0</v>
      </c>
      <c r="BB70" s="192">
        <f>SUM(BB63:BB69)</f>
        <v>0</v>
      </c>
      <c r="BC70" s="192">
        <f>SUM(BC63:BC69)</f>
        <v>0</v>
      </c>
      <c r="BD70" s="192">
        <f>SUM(BD63:BD69)</f>
        <v>0</v>
      </c>
      <c r="BE70" s="192">
        <f>SUM(BE63:BE69)</f>
        <v>0</v>
      </c>
    </row>
    <row r="71" spans="1:104" x14ac:dyDescent="0.2">
      <c r="A71" s="165" t="s">
        <v>65</v>
      </c>
      <c r="B71" s="166" t="s">
        <v>142</v>
      </c>
      <c r="C71" s="167" t="s">
        <v>143</v>
      </c>
      <c r="D71" s="168"/>
      <c r="E71" s="169"/>
      <c r="F71" s="169"/>
      <c r="G71" s="170"/>
      <c r="H71" s="171"/>
      <c r="I71" s="171"/>
      <c r="O71" s="172">
        <v>1</v>
      </c>
    </row>
    <row r="72" spans="1:104" x14ac:dyDescent="0.2">
      <c r="A72" s="173">
        <v>31</v>
      </c>
      <c r="B72" s="174" t="s">
        <v>144</v>
      </c>
      <c r="C72" s="175" t="s">
        <v>145</v>
      </c>
      <c r="D72" s="176" t="s">
        <v>73</v>
      </c>
      <c r="E72" s="177">
        <v>16</v>
      </c>
      <c r="F72" s="177">
        <v>0</v>
      </c>
      <c r="G72" s="178">
        <f>E72*F72</f>
        <v>0</v>
      </c>
      <c r="O72" s="172">
        <v>2</v>
      </c>
      <c r="AA72" s="139">
        <v>12</v>
      </c>
      <c r="AB72" s="139">
        <v>0</v>
      </c>
      <c r="AC72" s="139">
        <v>31</v>
      </c>
      <c r="AZ72" s="139">
        <v>1</v>
      </c>
      <c r="BA72" s="139">
        <f>IF(AZ72=1,G72,0)</f>
        <v>0</v>
      </c>
      <c r="BB72" s="139">
        <f>IF(AZ72=2,G72,0)</f>
        <v>0</v>
      </c>
      <c r="BC72" s="139">
        <f>IF(AZ72=3,G72,0)</f>
        <v>0</v>
      </c>
      <c r="BD72" s="139">
        <f>IF(AZ72=4,G72,0)</f>
        <v>0</v>
      </c>
      <c r="BE72" s="139">
        <f>IF(AZ72=5,G72,0)</f>
        <v>0</v>
      </c>
      <c r="CZ72" s="139">
        <v>0.51085999999999998</v>
      </c>
    </row>
    <row r="73" spans="1:104" x14ac:dyDescent="0.2">
      <c r="A73" s="179"/>
      <c r="B73" s="180"/>
      <c r="C73" s="181" t="s">
        <v>74</v>
      </c>
      <c r="D73" s="182"/>
      <c r="E73" s="183">
        <v>16</v>
      </c>
      <c r="F73" s="184"/>
      <c r="G73" s="185"/>
      <c r="M73" s="186" t="s">
        <v>74</v>
      </c>
      <c r="O73" s="172"/>
    </row>
    <row r="74" spans="1:104" x14ac:dyDescent="0.2">
      <c r="A74" s="173">
        <v>32</v>
      </c>
      <c r="B74" s="174" t="s">
        <v>146</v>
      </c>
      <c r="C74" s="175" t="s">
        <v>147</v>
      </c>
      <c r="D74" s="176" t="s">
        <v>73</v>
      </c>
      <c r="E74" s="177">
        <v>16</v>
      </c>
      <c r="F74" s="177">
        <v>0</v>
      </c>
      <c r="G74" s="178">
        <f>E74*F74</f>
        <v>0</v>
      </c>
      <c r="O74" s="172">
        <v>2</v>
      </c>
      <c r="AA74" s="139">
        <v>12</v>
      </c>
      <c r="AB74" s="139">
        <v>0</v>
      </c>
      <c r="AC74" s="139">
        <v>32</v>
      </c>
      <c r="AZ74" s="139">
        <v>1</v>
      </c>
      <c r="BA74" s="139">
        <f>IF(AZ74=1,G74,0)</f>
        <v>0</v>
      </c>
      <c r="BB74" s="139">
        <f>IF(AZ74=2,G74,0)</f>
        <v>0</v>
      </c>
      <c r="BC74" s="139">
        <f>IF(AZ74=3,G74,0)</f>
        <v>0</v>
      </c>
      <c r="BD74" s="139">
        <f>IF(AZ74=4,G74,0)</f>
        <v>0</v>
      </c>
      <c r="BE74" s="139">
        <f>IF(AZ74=5,G74,0)</f>
        <v>0</v>
      </c>
      <c r="CZ74" s="139">
        <v>0.38624999999999998</v>
      </c>
    </row>
    <row r="75" spans="1:104" x14ac:dyDescent="0.2">
      <c r="A75" s="179"/>
      <c r="B75" s="180"/>
      <c r="C75" s="181" t="s">
        <v>74</v>
      </c>
      <c r="D75" s="182"/>
      <c r="E75" s="183">
        <v>16</v>
      </c>
      <c r="F75" s="184"/>
      <c r="G75" s="185"/>
      <c r="M75" s="186" t="s">
        <v>74</v>
      </c>
      <c r="O75" s="172"/>
    </row>
    <row r="76" spans="1:104" x14ac:dyDescent="0.2">
      <c r="A76" s="173">
        <v>33</v>
      </c>
      <c r="B76" s="174" t="s">
        <v>148</v>
      </c>
      <c r="C76" s="175" t="s">
        <v>149</v>
      </c>
      <c r="D76" s="176" t="s">
        <v>73</v>
      </c>
      <c r="E76" s="177">
        <v>16</v>
      </c>
      <c r="F76" s="177">
        <v>0</v>
      </c>
      <c r="G76" s="178">
        <f>E76*F76</f>
        <v>0</v>
      </c>
      <c r="O76" s="172">
        <v>2</v>
      </c>
      <c r="AA76" s="139">
        <v>12</v>
      </c>
      <c r="AB76" s="139">
        <v>0</v>
      </c>
      <c r="AC76" s="139">
        <v>33</v>
      </c>
      <c r="AZ76" s="139">
        <v>1</v>
      </c>
      <c r="BA76" s="139">
        <f>IF(AZ76=1,G76,0)</f>
        <v>0</v>
      </c>
      <c r="BB76" s="139">
        <f>IF(AZ76=2,G76,0)</f>
        <v>0</v>
      </c>
      <c r="BC76" s="139">
        <f>IF(AZ76=3,G76,0)</f>
        <v>0</v>
      </c>
      <c r="BD76" s="139">
        <f>IF(AZ76=4,G76,0)</f>
        <v>0</v>
      </c>
      <c r="BE76" s="139">
        <f>IF(AZ76=5,G76,0)</f>
        <v>0</v>
      </c>
      <c r="CZ76" s="139">
        <v>0.26375999999999999</v>
      </c>
    </row>
    <row r="77" spans="1:104" x14ac:dyDescent="0.2">
      <c r="A77" s="179"/>
      <c r="B77" s="180"/>
      <c r="C77" s="181" t="s">
        <v>74</v>
      </c>
      <c r="D77" s="182"/>
      <c r="E77" s="183">
        <v>16</v>
      </c>
      <c r="F77" s="184"/>
      <c r="G77" s="185"/>
      <c r="M77" s="186" t="s">
        <v>74</v>
      </c>
      <c r="O77" s="172"/>
    </row>
    <row r="78" spans="1:104" x14ac:dyDescent="0.2">
      <c r="A78" s="173">
        <v>34</v>
      </c>
      <c r="B78" s="174" t="s">
        <v>150</v>
      </c>
      <c r="C78" s="175" t="s">
        <v>151</v>
      </c>
      <c r="D78" s="176" t="s">
        <v>73</v>
      </c>
      <c r="E78" s="177">
        <v>16</v>
      </c>
      <c r="F78" s="177">
        <v>0</v>
      </c>
      <c r="G78" s="178">
        <f>E78*F78</f>
        <v>0</v>
      </c>
      <c r="O78" s="172">
        <v>2</v>
      </c>
      <c r="AA78" s="139">
        <v>12</v>
      </c>
      <c r="AB78" s="139">
        <v>0</v>
      </c>
      <c r="AC78" s="139">
        <v>34</v>
      </c>
      <c r="AZ78" s="139">
        <v>1</v>
      </c>
      <c r="BA78" s="139">
        <f>IF(AZ78=1,G78,0)</f>
        <v>0</v>
      </c>
      <c r="BB78" s="139">
        <f>IF(AZ78=2,G78,0)</f>
        <v>0</v>
      </c>
      <c r="BC78" s="139">
        <f>IF(AZ78=3,G78,0)</f>
        <v>0</v>
      </c>
      <c r="BD78" s="139">
        <f>IF(AZ78=4,G78,0)</f>
        <v>0</v>
      </c>
      <c r="BE78" s="139">
        <f>IF(AZ78=5,G78,0)</f>
        <v>0</v>
      </c>
      <c r="CZ78" s="139">
        <v>0.23338999999999999</v>
      </c>
    </row>
    <row r="79" spans="1:104" x14ac:dyDescent="0.2">
      <c r="A79" s="179"/>
      <c r="B79" s="180"/>
      <c r="C79" s="181" t="s">
        <v>74</v>
      </c>
      <c r="D79" s="182"/>
      <c r="E79" s="183">
        <v>16</v>
      </c>
      <c r="F79" s="184"/>
      <c r="G79" s="185"/>
      <c r="M79" s="186" t="s">
        <v>74</v>
      </c>
      <c r="O79" s="172"/>
    </row>
    <row r="80" spans="1:104" ht="22.5" x14ac:dyDescent="0.2">
      <c r="A80" s="173">
        <v>35</v>
      </c>
      <c r="B80" s="174" t="s">
        <v>152</v>
      </c>
      <c r="C80" s="175" t="s">
        <v>153</v>
      </c>
      <c r="D80" s="176" t="s">
        <v>84</v>
      </c>
      <c r="E80" s="177">
        <v>65</v>
      </c>
      <c r="F80" s="177">
        <v>0</v>
      </c>
      <c r="G80" s="178">
        <f>E80*F80</f>
        <v>0</v>
      </c>
      <c r="O80" s="172">
        <v>2</v>
      </c>
      <c r="AA80" s="139">
        <v>12</v>
      </c>
      <c r="AB80" s="139">
        <v>0</v>
      </c>
      <c r="AC80" s="139">
        <v>35</v>
      </c>
      <c r="AZ80" s="139">
        <v>1</v>
      </c>
      <c r="BA80" s="139">
        <f>IF(AZ80=1,G80,0)</f>
        <v>0</v>
      </c>
      <c r="BB80" s="139">
        <f>IF(AZ80=2,G80,0)</f>
        <v>0</v>
      </c>
      <c r="BC80" s="139">
        <f>IF(AZ80=3,G80,0)</f>
        <v>0</v>
      </c>
      <c r="BD80" s="139">
        <f>IF(AZ80=4,G80,0)</f>
        <v>0</v>
      </c>
      <c r="BE80" s="139">
        <f>IF(AZ80=5,G80,0)</f>
        <v>0</v>
      </c>
      <c r="CZ80" s="139">
        <v>0.10645</v>
      </c>
    </row>
    <row r="81" spans="1:104" x14ac:dyDescent="0.2">
      <c r="A81" s="179"/>
      <c r="B81" s="180"/>
      <c r="C81" s="181" t="s">
        <v>154</v>
      </c>
      <c r="D81" s="182"/>
      <c r="E81" s="183">
        <v>65</v>
      </c>
      <c r="F81" s="184"/>
      <c r="G81" s="185"/>
      <c r="M81" s="186" t="s">
        <v>154</v>
      </c>
      <c r="O81" s="172"/>
    </row>
    <row r="82" spans="1:104" x14ac:dyDescent="0.2">
      <c r="A82" s="187"/>
      <c r="B82" s="188" t="s">
        <v>68</v>
      </c>
      <c r="C82" s="189" t="str">
        <f>CONCATENATE(B71," ",C71)</f>
        <v>5 Komunikace</v>
      </c>
      <c r="D82" s="187"/>
      <c r="E82" s="190"/>
      <c r="F82" s="190"/>
      <c r="G82" s="191">
        <f>SUM(G71:G81)</f>
        <v>0</v>
      </c>
      <c r="O82" s="172">
        <v>4</v>
      </c>
      <c r="BA82" s="192">
        <f>SUM(BA71:BA81)</f>
        <v>0</v>
      </c>
      <c r="BB82" s="192">
        <f>SUM(BB71:BB81)</f>
        <v>0</v>
      </c>
      <c r="BC82" s="192">
        <f>SUM(BC71:BC81)</f>
        <v>0</v>
      </c>
      <c r="BD82" s="192">
        <f>SUM(BD71:BD81)</f>
        <v>0</v>
      </c>
      <c r="BE82" s="192">
        <f>SUM(BE71:BE81)</f>
        <v>0</v>
      </c>
    </row>
    <row r="83" spans="1:104" x14ac:dyDescent="0.2">
      <c r="A83" s="165" t="s">
        <v>65</v>
      </c>
      <c r="B83" s="166" t="s">
        <v>155</v>
      </c>
      <c r="C83" s="167" t="s">
        <v>156</v>
      </c>
      <c r="D83" s="168"/>
      <c r="E83" s="169"/>
      <c r="F83" s="169"/>
      <c r="G83" s="170"/>
      <c r="H83" s="171"/>
      <c r="I83" s="171"/>
      <c r="O83" s="172">
        <v>1</v>
      </c>
    </row>
    <row r="84" spans="1:104" x14ac:dyDescent="0.2">
      <c r="A84" s="173">
        <v>36</v>
      </c>
      <c r="B84" s="174" t="s">
        <v>157</v>
      </c>
      <c r="C84" s="175" t="s">
        <v>158</v>
      </c>
      <c r="D84" s="176" t="s">
        <v>80</v>
      </c>
      <c r="E84" s="177">
        <v>14.4</v>
      </c>
      <c r="F84" s="177">
        <v>0</v>
      </c>
      <c r="G84" s="178">
        <f>E84*F84</f>
        <v>0</v>
      </c>
      <c r="O84" s="172">
        <v>2</v>
      </c>
      <c r="AA84" s="139">
        <v>12</v>
      </c>
      <c r="AB84" s="139">
        <v>0</v>
      </c>
      <c r="AC84" s="139">
        <v>36</v>
      </c>
      <c r="AZ84" s="139">
        <v>1</v>
      </c>
      <c r="BA84" s="139">
        <f>IF(AZ84=1,G84,0)</f>
        <v>0</v>
      </c>
      <c r="BB84" s="139">
        <f>IF(AZ84=2,G84,0)</f>
        <v>0</v>
      </c>
      <c r="BC84" s="139">
        <f>IF(AZ84=3,G84,0)</f>
        <v>0</v>
      </c>
      <c r="BD84" s="139">
        <f>IF(AZ84=4,G84,0)</f>
        <v>0</v>
      </c>
      <c r="BE84" s="139">
        <f>IF(AZ84=5,G84,0)</f>
        <v>0</v>
      </c>
      <c r="CZ84" s="139">
        <v>1.1322000000000001</v>
      </c>
    </row>
    <row r="85" spans="1:104" x14ac:dyDescent="0.2">
      <c r="A85" s="179"/>
      <c r="B85" s="180"/>
      <c r="C85" s="181" t="s">
        <v>159</v>
      </c>
      <c r="D85" s="182"/>
      <c r="E85" s="183">
        <v>14.4</v>
      </c>
      <c r="F85" s="184"/>
      <c r="G85" s="185"/>
      <c r="M85" s="186" t="s">
        <v>159</v>
      </c>
      <c r="O85" s="172"/>
    </row>
    <row r="86" spans="1:104" ht="22.5" x14ac:dyDescent="0.2">
      <c r="A86" s="173">
        <v>37</v>
      </c>
      <c r="B86" s="174" t="s">
        <v>160</v>
      </c>
      <c r="C86" s="175" t="s">
        <v>161</v>
      </c>
      <c r="D86" s="176" t="s">
        <v>162</v>
      </c>
      <c r="E86" s="177">
        <v>3</v>
      </c>
      <c r="F86" s="177">
        <v>0</v>
      </c>
      <c r="G86" s="178">
        <f>E86*F86</f>
        <v>0</v>
      </c>
      <c r="O86" s="172">
        <v>2</v>
      </c>
      <c r="AA86" s="139">
        <v>12</v>
      </c>
      <c r="AB86" s="139">
        <v>0</v>
      </c>
      <c r="AC86" s="139">
        <v>37</v>
      </c>
      <c r="AZ86" s="139">
        <v>1</v>
      </c>
      <c r="BA86" s="139">
        <f>IF(AZ86=1,G86,0)</f>
        <v>0</v>
      </c>
      <c r="BB86" s="139">
        <f>IF(AZ86=2,G86,0)</f>
        <v>0</v>
      </c>
      <c r="BC86" s="139">
        <f>IF(AZ86=3,G86,0)</f>
        <v>0</v>
      </c>
      <c r="BD86" s="139">
        <f>IF(AZ86=4,G86,0)</f>
        <v>0</v>
      </c>
      <c r="BE86" s="139">
        <f>IF(AZ86=5,G86,0)</f>
        <v>0</v>
      </c>
      <c r="CZ86" s="139">
        <v>0.48202</v>
      </c>
    </row>
    <row r="87" spans="1:104" x14ac:dyDescent="0.2">
      <c r="A87" s="173">
        <v>38</v>
      </c>
      <c r="B87" s="174" t="s">
        <v>163</v>
      </c>
      <c r="C87" s="175" t="s">
        <v>164</v>
      </c>
      <c r="D87" s="176" t="s">
        <v>84</v>
      </c>
      <c r="E87" s="177">
        <v>36</v>
      </c>
      <c r="F87" s="177">
        <v>0</v>
      </c>
      <c r="G87" s="178">
        <f>E87*F87</f>
        <v>0</v>
      </c>
      <c r="O87" s="172">
        <v>2</v>
      </c>
      <c r="AA87" s="139">
        <v>12</v>
      </c>
      <c r="AB87" s="139">
        <v>0</v>
      </c>
      <c r="AC87" s="139">
        <v>38</v>
      </c>
      <c r="AZ87" s="139">
        <v>1</v>
      </c>
      <c r="BA87" s="139">
        <f>IF(AZ87=1,G87,0)</f>
        <v>0</v>
      </c>
      <c r="BB87" s="139">
        <f>IF(AZ87=2,G87,0)</f>
        <v>0</v>
      </c>
      <c r="BC87" s="139">
        <f>IF(AZ87=3,G87,0)</f>
        <v>0</v>
      </c>
      <c r="BD87" s="139">
        <f>IF(AZ87=4,G87,0)</f>
        <v>0</v>
      </c>
      <c r="BE87" s="139">
        <f>IF(AZ87=5,G87,0)</f>
        <v>0</v>
      </c>
      <c r="CZ87" s="139">
        <v>0</v>
      </c>
    </row>
    <row r="88" spans="1:104" x14ac:dyDescent="0.2">
      <c r="A88" s="179"/>
      <c r="B88" s="180"/>
      <c r="C88" s="181" t="s">
        <v>165</v>
      </c>
      <c r="D88" s="182"/>
      <c r="E88" s="183">
        <v>36</v>
      </c>
      <c r="F88" s="184"/>
      <c r="G88" s="185"/>
      <c r="M88" s="186" t="s">
        <v>165</v>
      </c>
      <c r="O88" s="172"/>
    </row>
    <row r="89" spans="1:104" x14ac:dyDescent="0.2">
      <c r="A89" s="173">
        <v>39</v>
      </c>
      <c r="B89" s="174" t="s">
        <v>166</v>
      </c>
      <c r="C89" s="175" t="s">
        <v>167</v>
      </c>
      <c r="D89" s="176" t="s">
        <v>162</v>
      </c>
      <c r="E89" s="177">
        <v>36</v>
      </c>
      <c r="F89" s="177">
        <v>0</v>
      </c>
      <c r="G89" s="178">
        <f>E89*F89</f>
        <v>0</v>
      </c>
      <c r="O89" s="172">
        <v>2</v>
      </c>
      <c r="AA89" s="139">
        <v>12</v>
      </c>
      <c r="AB89" s="139">
        <v>1</v>
      </c>
      <c r="AC89" s="139">
        <v>39</v>
      </c>
      <c r="AZ89" s="139">
        <v>1</v>
      </c>
      <c r="BA89" s="139">
        <f>IF(AZ89=1,G89,0)</f>
        <v>0</v>
      </c>
      <c r="BB89" s="139">
        <f>IF(AZ89=2,G89,0)</f>
        <v>0</v>
      </c>
      <c r="BC89" s="139">
        <f>IF(AZ89=3,G89,0)</f>
        <v>0</v>
      </c>
      <c r="BD89" s="139">
        <f>IF(AZ89=4,G89,0)</f>
        <v>0</v>
      </c>
      <c r="BE89" s="139">
        <f>IF(AZ89=5,G89,0)</f>
        <v>0</v>
      </c>
      <c r="CZ89" s="139">
        <v>3.2100000000000002E-3</v>
      </c>
    </row>
    <row r="90" spans="1:104" x14ac:dyDescent="0.2">
      <c r="A90" s="179"/>
      <c r="B90" s="180"/>
      <c r="C90" s="181" t="s">
        <v>165</v>
      </c>
      <c r="D90" s="182"/>
      <c r="E90" s="183">
        <v>36</v>
      </c>
      <c r="F90" s="184"/>
      <c r="G90" s="185"/>
      <c r="M90" s="186" t="s">
        <v>165</v>
      </c>
      <c r="O90" s="172"/>
    </row>
    <row r="91" spans="1:104" ht="22.5" x14ac:dyDescent="0.2">
      <c r="A91" s="173">
        <v>40</v>
      </c>
      <c r="B91" s="174" t="s">
        <v>168</v>
      </c>
      <c r="C91" s="175" t="s">
        <v>169</v>
      </c>
      <c r="D91" s="176" t="s">
        <v>84</v>
      </c>
      <c r="E91" s="177">
        <v>65</v>
      </c>
      <c r="F91" s="177">
        <v>0</v>
      </c>
      <c r="G91" s="178">
        <f>E91*F91</f>
        <v>0</v>
      </c>
      <c r="O91" s="172">
        <v>2</v>
      </c>
      <c r="AA91" s="139">
        <v>12</v>
      </c>
      <c r="AB91" s="139">
        <v>0</v>
      </c>
      <c r="AC91" s="139">
        <v>40</v>
      </c>
      <c r="AZ91" s="139">
        <v>1</v>
      </c>
      <c r="BA91" s="139">
        <f>IF(AZ91=1,G91,0)</f>
        <v>0</v>
      </c>
      <c r="BB91" s="139">
        <f>IF(AZ91=2,G91,0)</f>
        <v>0</v>
      </c>
      <c r="BC91" s="139">
        <f>IF(AZ91=3,G91,0)</f>
        <v>0</v>
      </c>
      <c r="BD91" s="139">
        <f>IF(AZ91=4,G91,0)</f>
        <v>0</v>
      </c>
      <c r="BE91" s="139">
        <f>IF(AZ91=5,G91,0)</f>
        <v>0</v>
      </c>
      <c r="CZ91" s="139">
        <v>0.44450000000000001</v>
      </c>
    </row>
    <row r="92" spans="1:104" x14ac:dyDescent="0.2">
      <c r="A92" s="179"/>
      <c r="B92" s="180"/>
      <c r="C92" s="181" t="s">
        <v>154</v>
      </c>
      <c r="D92" s="182"/>
      <c r="E92" s="183">
        <v>65</v>
      </c>
      <c r="F92" s="184"/>
      <c r="G92" s="185"/>
      <c r="M92" s="186" t="s">
        <v>154</v>
      </c>
      <c r="O92" s="172"/>
    </row>
    <row r="93" spans="1:104" x14ac:dyDescent="0.2">
      <c r="A93" s="187"/>
      <c r="B93" s="188" t="s">
        <v>68</v>
      </c>
      <c r="C93" s="189" t="str">
        <f>CONCATENATE(B83," ",C83)</f>
        <v>8 Trubní vedení</v>
      </c>
      <c r="D93" s="187"/>
      <c r="E93" s="190"/>
      <c r="F93" s="190"/>
      <c r="G93" s="191">
        <f>SUM(G83:G92)</f>
        <v>0</v>
      </c>
      <c r="O93" s="172">
        <v>4</v>
      </c>
      <c r="BA93" s="192">
        <f>SUM(BA83:BA92)</f>
        <v>0</v>
      </c>
      <c r="BB93" s="192">
        <f>SUM(BB83:BB92)</f>
        <v>0</v>
      </c>
      <c r="BC93" s="192">
        <f>SUM(BC83:BC92)</f>
        <v>0</v>
      </c>
      <c r="BD93" s="192">
        <f>SUM(BD83:BD92)</f>
        <v>0</v>
      </c>
      <c r="BE93" s="192">
        <f>SUM(BE83:BE92)</f>
        <v>0</v>
      </c>
    </row>
    <row r="94" spans="1:104" x14ac:dyDescent="0.2">
      <c r="A94" s="165" t="s">
        <v>65</v>
      </c>
      <c r="B94" s="166" t="s">
        <v>170</v>
      </c>
      <c r="C94" s="167" t="s">
        <v>171</v>
      </c>
      <c r="D94" s="168"/>
      <c r="E94" s="169"/>
      <c r="F94" s="169"/>
      <c r="G94" s="170"/>
      <c r="H94" s="171"/>
      <c r="I94" s="171"/>
      <c r="O94" s="172">
        <v>1</v>
      </c>
    </row>
    <row r="95" spans="1:104" x14ac:dyDescent="0.2">
      <c r="A95" s="173">
        <v>41</v>
      </c>
      <c r="B95" s="174" t="s">
        <v>172</v>
      </c>
      <c r="C95" s="175" t="s">
        <v>173</v>
      </c>
      <c r="D95" s="176" t="s">
        <v>84</v>
      </c>
      <c r="E95" s="177">
        <v>16</v>
      </c>
      <c r="F95" s="177">
        <v>0</v>
      </c>
      <c r="G95" s="178">
        <f>E95*F95</f>
        <v>0</v>
      </c>
      <c r="O95" s="172">
        <v>2</v>
      </c>
      <c r="AA95" s="139">
        <v>12</v>
      </c>
      <c r="AB95" s="139">
        <v>0</v>
      </c>
      <c r="AC95" s="139">
        <v>41</v>
      </c>
      <c r="AZ95" s="139">
        <v>1</v>
      </c>
      <c r="BA95" s="139">
        <f>IF(AZ95=1,G95,0)</f>
        <v>0</v>
      </c>
      <c r="BB95" s="139">
        <f>IF(AZ95=2,G95,0)</f>
        <v>0</v>
      </c>
      <c r="BC95" s="139">
        <f>IF(AZ95=3,G95,0)</f>
        <v>0</v>
      </c>
      <c r="BD95" s="139">
        <f>IF(AZ95=4,G95,0)</f>
        <v>0</v>
      </c>
      <c r="BE95" s="139">
        <f>IF(AZ95=5,G95,0)</f>
        <v>0</v>
      </c>
      <c r="CZ95" s="139">
        <v>0</v>
      </c>
    </row>
    <row r="96" spans="1:104" ht="22.5" x14ac:dyDescent="0.2">
      <c r="A96" s="173">
        <v>42</v>
      </c>
      <c r="B96" s="174" t="s">
        <v>174</v>
      </c>
      <c r="C96" s="175" t="s">
        <v>175</v>
      </c>
      <c r="D96" s="176" t="s">
        <v>84</v>
      </c>
      <c r="E96" s="177">
        <v>9</v>
      </c>
      <c r="F96" s="177">
        <v>0</v>
      </c>
      <c r="G96" s="178">
        <f>E96*F96</f>
        <v>0</v>
      </c>
      <c r="O96" s="172">
        <v>2</v>
      </c>
      <c r="AA96" s="139">
        <v>12</v>
      </c>
      <c r="AB96" s="139">
        <v>0</v>
      </c>
      <c r="AC96" s="139">
        <v>42</v>
      </c>
      <c r="AZ96" s="139">
        <v>1</v>
      </c>
      <c r="BA96" s="139">
        <f>IF(AZ96=1,G96,0)</f>
        <v>0</v>
      </c>
      <c r="BB96" s="139">
        <f>IF(AZ96=2,G96,0)</f>
        <v>0</v>
      </c>
      <c r="BC96" s="139">
        <f>IF(AZ96=3,G96,0)</f>
        <v>0</v>
      </c>
      <c r="BD96" s="139">
        <f>IF(AZ96=4,G96,0)</f>
        <v>0</v>
      </c>
      <c r="BE96" s="139">
        <f>IF(AZ96=5,G96,0)</f>
        <v>0</v>
      </c>
      <c r="CZ96" s="139">
        <v>0.17033000000000001</v>
      </c>
    </row>
    <row r="97" spans="1:104" x14ac:dyDescent="0.2">
      <c r="A97" s="187"/>
      <c r="B97" s="188" t="s">
        <v>68</v>
      </c>
      <c r="C97" s="189" t="str">
        <f>CONCATENATE(B94," ",C94)</f>
        <v>91 Doplňující práce na komunikaci</v>
      </c>
      <c r="D97" s="187"/>
      <c r="E97" s="190"/>
      <c r="F97" s="190"/>
      <c r="G97" s="191">
        <f>SUM(G94:G96)</f>
        <v>0</v>
      </c>
      <c r="O97" s="172">
        <v>4</v>
      </c>
      <c r="BA97" s="192">
        <f>SUM(BA94:BA96)</f>
        <v>0</v>
      </c>
      <c r="BB97" s="192">
        <f>SUM(BB94:BB96)</f>
        <v>0</v>
      </c>
      <c r="BC97" s="192">
        <f>SUM(BC94:BC96)</f>
        <v>0</v>
      </c>
      <c r="BD97" s="192">
        <f>SUM(BD94:BD96)</f>
        <v>0</v>
      </c>
      <c r="BE97" s="192">
        <f>SUM(BE94:BE96)</f>
        <v>0</v>
      </c>
    </row>
    <row r="98" spans="1:104" x14ac:dyDescent="0.2">
      <c r="A98" s="165" t="s">
        <v>65</v>
      </c>
      <c r="B98" s="166" t="s">
        <v>176</v>
      </c>
      <c r="C98" s="167" t="s">
        <v>177</v>
      </c>
      <c r="D98" s="168"/>
      <c r="E98" s="169"/>
      <c r="F98" s="169"/>
      <c r="G98" s="170"/>
      <c r="H98" s="171"/>
      <c r="I98" s="171"/>
      <c r="O98" s="172">
        <v>1</v>
      </c>
    </row>
    <row r="99" spans="1:104" x14ac:dyDescent="0.2">
      <c r="A99" s="173">
        <v>43</v>
      </c>
      <c r="B99" s="174" t="s">
        <v>178</v>
      </c>
      <c r="C99" s="175" t="s">
        <v>179</v>
      </c>
      <c r="D99" s="176" t="s">
        <v>180</v>
      </c>
      <c r="E99" s="177">
        <v>20.2</v>
      </c>
      <c r="F99" s="177">
        <v>0</v>
      </c>
      <c r="G99" s="178">
        <f>E99*F99</f>
        <v>0</v>
      </c>
      <c r="O99" s="172">
        <v>2</v>
      </c>
      <c r="AA99" s="139">
        <v>12</v>
      </c>
      <c r="AB99" s="139">
        <v>0</v>
      </c>
      <c r="AC99" s="139">
        <v>43</v>
      </c>
      <c r="AZ99" s="139">
        <v>1</v>
      </c>
      <c r="BA99" s="139">
        <f>IF(AZ99=1,G99,0)</f>
        <v>0</v>
      </c>
      <c r="BB99" s="139">
        <f>IF(AZ99=2,G99,0)</f>
        <v>0</v>
      </c>
      <c r="BC99" s="139">
        <f>IF(AZ99=3,G99,0)</f>
        <v>0</v>
      </c>
      <c r="BD99" s="139">
        <f>IF(AZ99=4,G99,0)</f>
        <v>0</v>
      </c>
      <c r="BE99" s="139">
        <f>IF(AZ99=5,G99,0)</f>
        <v>0</v>
      </c>
      <c r="CZ99" s="139">
        <v>0</v>
      </c>
    </row>
    <row r="100" spans="1:104" x14ac:dyDescent="0.2">
      <c r="A100" s="173">
        <v>44</v>
      </c>
      <c r="B100" s="174" t="s">
        <v>181</v>
      </c>
      <c r="C100" s="175" t="s">
        <v>182</v>
      </c>
      <c r="D100" s="176" t="s">
        <v>180</v>
      </c>
      <c r="E100" s="177">
        <v>20.2</v>
      </c>
      <c r="F100" s="177">
        <v>0</v>
      </c>
      <c r="G100" s="178">
        <f>E100*F100</f>
        <v>0</v>
      </c>
      <c r="O100" s="172">
        <v>2</v>
      </c>
      <c r="AA100" s="139">
        <v>12</v>
      </c>
      <c r="AB100" s="139">
        <v>0</v>
      </c>
      <c r="AC100" s="139">
        <v>44</v>
      </c>
      <c r="AZ100" s="139">
        <v>1</v>
      </c>
      <c r="BA100" s="139">
        <f>IF(AZ100=1,G100,0)</f>
        <v>0</v>
      </c>
      <c r="BB100" s="139">
        <f>IF(AZ100=2,G100,0)</f>
        <v>0</v>
      </c>
      <c r="BC100" s="139">
        <f>IF(AZ100=3,G100,0)</f>
        <v>0</v>
      </c>
      <c r="BD100" s="139">
        <f>IF(AZ100=4,G100,0)</f>
        <v>0</v>
      </c>
      <c r="BE100" s="139">
        <f>IF(AZ100=5,G100,0)</f>
        <v>0</v>
      </c>
      <c r="CZ100" s="139">
        <v>0</v>
      </c>
    </row>
    <row r="101" spans="1:104" x14ac:dyDescent="0.2">
      <c r="A101" s="173">
        <v>45</v>
      </c>
      <c r="B101" s="174" t="s">
        <v>183</v>
      </c>
      <c r="C101" s="175" t="s">
        <v>184</v>
      </c>
      <c r="D101" s="176" t="s">
        <v>180</v>
      </c>
      <c r="E101" s="177">
        <v>383.8</v>
      </c>
      <c r="F101" s="177">
        <v>0</v>
      </c>
      <c r="G101" s="178">
        <f>E101*F101</f>
        <v>0</v>
      </c>
      <c r="O101" s="172">
        <v>2</v>
      </c>
      <c r="AA101" s="139">
        <v>12</v>
      </c>
      <c r="AB101" s="139">
        <v>0</v>
      </c>
      <c r="AC101" s="139">
        <v>45</v>
      </c>
      <c r="AZ101" s="139">
        <v>1</v>
      </c>
      <c r="BA101" s="139">
        <f>IF(AZ101=1,G101,0)</f>
        <v>0</v>
      </c>
      <c r="BB101" s="139">
        <f>IF(AZ101=2,G101,0)</f>
        <v>0</v>
      </c>
      <c r="BC101" s="139">
        <f>IF(AZ101=3,G101,0)</f>
        <v>0</v>
      </c>
      <c r="BD101" s="139">
        <f>IF(AZ101=4,G101,0)</f>
        <v>0</v>
      </c>
      <c r="BE101" s="139">
        <f>IF(AZ101=5,G101,0)</f>
        <v>0</v>
      </c>
      <c r="CZ101" s="139">
        <v>0</v>
      </c>
    </row>
    <row r="102" spans="1:104" x14ac:dyDescent="0.2">
      <c r="A102" s="179"/>
      <c r="B102" s="180"/>
      <c r="C102" s="181" t="s">
        <v>185</v>
      </c>
      <c r="D102" s="182"/>
      <c r="E102" s="183">
        <v>383.8</v>
      </c>
      <c r="F102" s="184"/>
      <c r="G102" s="185"/>
      <c r="M102" s="186" t="s">
        <v>185</v>
      </c>
      <c r="O102" s="172"/>
    </row>
    <row r="103" spans="1:104" x14ac:dyDescent="0.2">
      <c r="A103" s="173">
        <v>46</v>
      </c>
      <c r="B103" s="174" t="s">
        <v>186</v>
      </c>
      <c r="C103" s="175" t="s">
        <v>187</v>
      </c>
      <c r="D103" s="176" t="s">
        <v>180</v>
      </c>
      <c r="E103" s="177">
        <v>20.2</v>
      </c>
      <c r="F103" s="177">
        <v>0</v>
      </c>
      <c r="G103" s="178">
        <f>E103*F103</f>
        <v>0</v>
      </c>
      <c r="O103" s="172">
        <v>2</v>
      </c>
      <c r="AA103" s="139">
        <v>12</v>
      </c>
      <c r="AB103" s="139">
        <v>0</v>
      </c>
      <c r="AC103" s="139">
        <v>46</v>
      </c>
      <c r="AZ103" s="139">
        <v>1</v>
      </c>
      <c r="BA103" s="139">
        <f>IF(AZ103=1,G103,0)</f>
        <v>0</v>
      </c>
      <c r="BB103" s="139">
        <f>IF(AZ103=2,G103,0)</f>
        <v>0</v>
      </c>
      <c r="BC103" s="139">
        <f>IF(AZ103=3,G103,0)</f>
        <v>0</v>
      </c>
      <c r="BD103" s="139">
        <f>IF(AZ103=4,G103,0)</f>
        <v>0</v>
      </c>
      <c r="BE103" s="139">
        <f>IF(AZ103=5,G103,0)</f>
        <v>0</v>
      </c>
      <c r="CZ103" s="139">
        <v>0</v>
      </c>
    </row>
    <row r="104" spans="1:104" x14ac:dyDescent="0.2">
      <c r="A104" s="173">
        <v>47</v>
      </c>
      <c r="B104" s="174" t="s">
        <v>188</v>
      </c>
      <c r="C104" s="175" t="s">
        <v>189</v>
      </c>
      <c r="D104" s="176" t="s">
        <v>180</v>
      </c>
      <c r="E104" s="177">
        <v>20.2</v>
      </c>
      <c r="F104" s="177">
        <v>0</v>
      </c>
      <c r="G104" s="178">
        <f>E104*F104</f>
        <v>0</v>
      </c>
      <c r="O104" s="172">
        <v>2</v>
      </c>
      <c r="AA104" s="139">
        <v>12</v>
      </c>
      <c r="AB104" s="139">
        <v>0</v>
      </c>
      <c r="AC104" s="139">
        <v>47</v>
      </c>
      <c r="AZ104" s="139">
        <v>1</v>
      </c>
      <c r="BA104" s="139">
        <f>IF(AZ104=1,G104,0)</f>
        <v>0</v>
      </c>
      <c r="BB104" s="139">
        <f>IF(AZ104=2,G104,0)</f>
        <v>0</v>
      </c>
      <c r="BC104" s="139">
        <f>IF(AZ104=3,G104,0)</f>
        <v>0</v>
      </c>
      <c r="BD104" s="139">
        <f>IF(AZ104=4,G104,0)</f>
        <v>0</v>
      </c>
      <c r="BE104" s="139">
        <f>IF(AZ104=5,G104,0)</f>
        <v>0</v>
      </c>
      <c r="CZ104" s="139">
        <v>0</v>
      </c>
    </row>
    <row r="105" spans="1:104" x14ac:dyDescent="0.2">
      <c r="A105" s="187"/>
      <c r="B105" s="188" t="s">
        <v>68</v>
      </c>
      <c r="C105" s="189" t="str">
        <f>CONCATENATE(B98," ",C98)</f>
        <v>97 Prorážení otvorů</v>
      </c>
      <c r="D105" s="187"/>
      <c r="E105" s="190"/>
      <c r="F105" s="190"/>
      <c r="G105" s="191">
        <f>SUM(G98:G104)</f>
        <v>0</v>
      </c>
      <c r="O105" s="172">
        <v>4</v>
      </c>
      <c r="BA105" s="192">
        <f>SUM(BA98:BA104)</f>
        <v>0</v>
      </c>
      <c r="BB105" s="192">
        <f>SUM(BB98:BB104)</f>
        <v>0</v>
      </c>
      <c r="BC105" s="192">
        <f>SUM(BC98:BC104)</f>
        <v>0</v>
      </c>
      <c r="BD105" s="192">
        <f>SUM(BD98:BD104)</f>
        <v>0</v>
      </c>
      <c r="BE105" s="192">
        <f>SUM(BE98:BE104)</f>
        <v>0</v>
      </c>
    </row>
    <row r="106" spans="1:104" x14ac:dyDescent="0.2">
      <c r="A106" s="165" t="s">
        <v>65</v>
      </c>
      <c r="B106" s="166" t="s">
        <v>190</v>
      </c>
      <c r="C106" s="167" t="s">
        <v>191</v>
      </c>
      <c r="D106" s="168"/>
      <c r="E106" s="169"/>
      <c r="F106" s="169"/>
      <c r="G106" s="170"/>
      <c r="H106" s="171"/>
      <c r="I106" s="171"/>
      <c r="O106" s="172">
        <v>1</v>
      </c>
    </row>
    <row r="107" spans="1:104" x14ac:dyDescent="0.2">
      <c r="A107" s="173">
        <v>48</v>
      </c>
      <c r="B107" s="174" t="s">
        <v>192</v>
      </c>
      <c r="C107" s="175" t="s">
        <v>193</v>
      </c>
      <c r="D107" s="176" t="s">
        <v>180</v>
      </c>
      <c r="E107" s="177">
        <v>30</v>
      </c>
      <c r="F107" s="177">
        <v>0</v>
      </c>
      <c r="G107" s="178">
        <f>E107*F107</f>
        <v>0</v>
      </c>
      <c r="O107" s="172">
        <v>2</v>
      </c>
      <c r="AA107" s="139">
        <v>12</v>
      </c>
      <c r="AB107" s="139">
        <v>0</v>
      </c>
      <c r="AC107" s="139">
        <v>48</v>
      </c>
      <c r="AZ107" s="139">
        <v>1</v>
      </c>
      <c r="BA107" s="139">
        <f>IF(AZ107=1,G107,0)</f>
        <v>0</v>
      </c>
      <c r="BB107" s="139">
        <f>IF(AZ107=2,G107,0)</f>
        <v>0</v>
      </c>
      <c r="BC107" s="139">
        <f>IF(AZ107=3,G107,0)</f>
        <v>0</v>
      </c>
      <c r="BD107" s="139">
        <f>IF(AZ107=4,G107,0)</f>
        <v>0</v>
      </c>
      <c r="BE107" s="139">
        <f>IF(AZ107=5,G107,0)</f>
        <v>0</v>
      </c>
      <c r="CZ107" s="139">
        <v>0</v>
      </c>
    </row>
    <row r="108" spans="1:104" x14ac:dyDescent="0.2">
      <c r="A108" s="173">
        <v>49</v>
      </c>
      <c r="B108" s="174" t="s">
        <v>194</v>
      </c>
      <c r="C108" s="175" t="s">
        <v>195</v>
      </c>
      <c r="D108" s="176" t="s">
        <v>180</v>
      </c>
      <c r="E108" s="177">
        <v>46</v>
      </c>
      <c r="F108" s="177">
        <v>0</v>
      </c>
      <c r="G108" s="178">
        <f>E108*F108</f>
        <v>0</v>
      </c>
      <c r="O108" s="172">
        <v>2</v>
      </c>
      <c r="AA108" s="139">
        <v>12</v>
      </c>
      <c r="AB108" s="139">
        <v>0</v>
      </c>
      <c r="AC108" s="139">
        <v>49</v>
      </c>
      <c r="AZ108" s="139">
        <v>1</v>
      </c>
      <c r="BA108" s="139">
        <f>IF(AZ108=1,G108,0)</f>
        <v>0</v>
      </c>
      <c r="BB108" s="139">
        <f>IF(AZ108=2,G108,0)</f>
        <v>0</v>
      </c>
      <c r="BC108" s="139">
        <f>IF(AZ108=3,G108,0)</f>
        <v>0</v>
      </c>
      <c r="BD108" s="139">
        <f>IF(AZ108=4,G108,0)</f>
        <v>0</v>
      </c>
      <c r="BE108" s="139">
        <f>IF(AZ108=5,G108,0)</f>
        <v>0</v>
      </c>
      <c r="CZ108" s="139">
        <v>0</v>
      </c>
    </row>
    <row r="109" spans="1:104" x14ac:dyDescent="0.2">
      <c r="A109" s="173">
        <v>50</v>
      </c>
      <c r="B109" s="174" t="s">
        <v>196</v>
      </c>
      <c r="C109" s="175" t="s">
        <v>197</v>
      </c>
      <c r="D109" s="176" t="s">
        <v>180</v>
      </c>
      <c r="E109" s="177">
        <v>45</v>
      </c>
      <c r="F109" s="177">
        <v>0</v>
      </c>
      <c r="G109" s="178">
        <f>E109*F109</f>
        <v>0</v>
      </c>
      <c r="O109" s="172">
        <v>2</v>
      </c>
      <c r="AA109" s="139">
        <v>12</v>
      </c>
      <c r="AB109" s="139">
        <v>0</v>
      </c>
      <c r="AC109" s="139">
        <v>50</v>
      </c>
      <c r="AZ109" s="139">
        <v>1</v>
      </c>
      <c r="BA109" s="139">
        <f>IF(AZ109=1,G109,0)</f>
        <v>0</v>
      </c>
      <c r="BB109" s="139">
        <f>IF(AZ109=2,G109,0)</f>
        <v>0</v>
      </c>
      <c r="BC109" s="139">
        <f>IF(AZ109=3,G109,0)</f>
        <v>0</v>
      </c>
      <c r="BD109" s="139">
        <f>IF(AZ109=4,G109,0)</f>
        <v>0</v>
      </c>
      <c r="BE109" s="139">
        <f>IF(AZ109=5,G109,0)</f>
        <v>0</v>
      </c>
      <c r="CZ109" s="139">
        <v>0</v>
      </c>
    </row>
    <row r="110" spans="1:104" x14ac:dyDescent="0.2">
      <c r="A110" s="187"/>
      <c r="B110" s="188" t="s">
        <v>68</v>
      </c>
      <c r="C110" s="189" t="str">
        <f>CONCATENATE(B106," ",C106)</f>
        <v>99 Staveništní přesun hmot</v>
      </c>
      <c r="D110" s="187"/>
      <c r="E110" s="190"/>
      <c r="F110" s="190"/>
      <c r="G110" s="191">
        <f>SUM(G106:G109)</f>
        <v>0</v>
      </c>
      <c r="O110" s="172">
        <v>4</v>
      </c>
      <c r="BA110" s="192">
        <f>SUM(BA106:BA109)</f>
        <v>0</v>
      </c>
      <c r="BB110" s="192">
        <f>SUM(BB106:BB109)</f>
        <v>0</v>
      </c>
      <c r="BC110" s="192">
        <f>SUM(BC106:BC109)</f>
        <v>0</v>
      </c>
      <c r="BD110" s="192">
        <f>SUM(BD106:BD109)</f>
        <v>0</v>
      </c>
      <c r="BE110" s="192">
        <f>SUM(BE106:BE109)</f>
        <v>0</v>
      </c>
    </row>
    <row r="111" spans="1:104" x14ac:dyDescent="0.2">
      <c r="A111" s="165" t="s">
        <v>65</v>
      </c>
      <c r="B111" s="166" t="s">
        <v>198</v>
      </c>
      <c r="C111" s="167" t="s">
        <v>199</v>
      </c>
      <c r="D111" s="168"/>
      <c r="E111" s="169"/>
      <c r="F111" s="169"/>
      <c r="G111" s="170"/>
      <c r="H111" s="171"/>
      <c r="I111" s="171"/>
      <c r="O111" s="172">
        <v>1</v>
      </c>
    </row>
    <row r="112" spans="1:104" x14ac:dyDescent="0.2">
      <c r="A112" s="173">
        <v>51</v>
      </c>
      <c r="B112" s="174" t="s">
        <v>200</v>
      </c>
      <c r="C112" s="175" t="s">
        <v>201</v>
      </c>
      <c r="D112" s="176" t="s">
        <v>73</v>
      </c>
      <c r="E112" s="177">
        <v>6.12</v>
      </c>
      <c r="F112" s="177">
        <v>0</v>
      </c>
      <c r="G112" s="178">
        <f>E112*F112</f>
        <v>0</v>
      </c>
      <c r="O112" s="172">
        <v>2</v>
      </c>
      <c r="AA112" s="139">
        <v>12</v>
      </c>
      <c r="AB112" s="139">
        <v>0</v>
      </c>
      <c r="AC112" s="139">
        <v>51</v>
      </c>
      <c r="AZ112" s="139">
        <v>2</v>
      </c>
      <c r="BA112" s="139">
        <f>IF(AZ112=1,G112,0)</f>
        <v>0</v>
      </c>
      <c r="BB112" s="139">
        <f>IF(AZ112=2,G112,0)</f>
        <v>0</v>
      </c>
      <c r="BC112" s="139">
        <f>IF(AZ112=3,G112,0)</f>
        <v>0</v>
      </c>
      <c r="BD112" s="139">
        <f>IF(AZ112=4,G112,0)</f>
        <v>0</v>
      </c>
      <c r="BE112" s="139">
        <f>IF(AZ112=5,G112,0)</f>
        <v>0</v>
      </c>
      <c r="CZ112" s="139">
        <v>0</v>
      </c>
    </row>
    <row r="113" spans="1:104" x14ac:dyDescent="0.2">
      <c r="A113" s="179"/>
      <c r="B113" s="180"/>
      <c r="C113" s="181" t="s">
        <v>202</v>
      </c>
      <c r="D113" s="182"/>
      <c r="E113" s="183">
        <v>6.12</v>
      </c>
      <c r="F113" s="184"/>
      <c r="G113" s="185"/>
      <c r="M113" s="186" t="s">
        <v>202</v>
      </c>
      <c r="O113" s="172"/>
    </row>
    <row r="114" spans="1:104" x14ac:dyDescent="0.2">
      <c r="A114" s="173">
        <v>52</v>
      </c>
      <c r="B114" s="174" t="s">
        <v>203</v>
      </c>
      <c r="C114" s="175" t="s">
        <v>204</v>
      </c>
      <c r="D114" s="176" t="s">
        <v>73</v>
      </c>
      <c r="E114" s="177">
        <v>6.12</v>
      </c>
      <c r="F114" s="177">
        <v>0</v>
      </c>
      <c r="G114" s="178">
        <f>E114*F114</f>
        <v>0</v>
      </c>
      <c r="O114" s="172">
        <v>2</v>
      </c>
      <c r="AA114" s="139">
        <v>12</v>
      </c>
      <c r="AB114" s="139">
        <v>1</v>
      </c>
      <c r="AC114" s="139">
        <v>52</v>
      </c>
      <c r="AZ114" s="139">
        <v>2</v>
      </c>
      <c r="BA114" s="139">
        <f>IF(AZ114=1,G114,0)</f>
        <v>0</v>
      </c>
      <c r="BB114" s="139">
        <f>IF(AZ114=2,G114,0)</f>
        <v>0</v>
      </c>
      <c r="BC114" s="139">
        <f>IF(AZ114=3,G114,0)</f>
        <v>0</v>
      </c>
      <c r="BD114" s="139">
        <f>IF(AZ114=4,G114,0)</f>
        <v>0</v>
      </c>
      <c r="BE114" s="139">
        <f>IF(AZ114=5,G114,0)</f>
        <v>0</v>
      </c>
      <c r="CZ114" s="139">
        <v>4.4999999999999997E-3</v>
      </c>
    </row>
    <row r="115" spans="1:104" x14ac:dyDescent="0.2">
      <c r="A115" s="179"/>
      <c r="B115" s="180"/>
      <c r="C115" s="181" t="s">
        <v>202</v>
      </c>
      <c r="D115" s="182"/>
      <c r="E115" s="183">
        <v>6.12</v>
      </c>
      <c r="F115" s="184"/>
      <c r="G115" s="185"/>
      <c r="M115" s="186" t="s">
        <v>202</v>
      </c>
      <c r="O115" s="172"/>
    </row>
    <row r="116" spans="1:104" x14ac:dyDescent="0.2">
      <c r="A116" s="187"/>
      <c r="B116" s="188" t="s">
        <v>68</v>
      </c>
      <c r="C116" s="189" t="str">
        <f>CONCATENATE(B111," ",C111)</f>
        <v>713 Izolace tepelné</v>
      </c>
      <c r="D116" s="187"/>
      <c r="E116" s="190"/>
      <c r="F116" s="190"/>
      <c r="G116" s="191">
        <f>SUM(G111:G115)</f>
        <v>0</v>
      </c>
      <c r="O116" s="172">
        <v>4</v>
      </c>
      <c r="BA116" s="192">
        <f>SUM(BA111:BA115)</f>
        <v>0</v>
      </c>
      <c r="BB116" s="192">
        <f>SUM(BB111:BB115)</f>
        <v>0</v>
      </c>
      <c r="BC116" s="192">
        <f>SUM(BC111:BC115)</f>
        <v>0</v>
      </c>
      <c r="BD116" s="192">
        <f>SUM(BD111:BD115)</f>
        <v>0</v>
      </c>
      <c r="BE116" s="192">
        <f>SUM(BE111:BE115)</f>
        <v>0</v>
      </c>
    </row>
    <row r="117" spans="1:104" x14ac:dyDescent="0.2">
      <c r="A117" s="165" t="s">
        <v>65</v>
      </c>
      <c r="B117" s="166" t="s">
        <v>205</v>
      </c>
      <c r="C117" s="167" t="s">
        <v>206</v>
      </c>
      <c r="D117" s="168"/>
      <c r="E117" s="169"/>
      <c r="F117" s="169"/>
      <c r="G117" s="170"/>
      <c r="H117" s="171"/>
      <c r="I117" s="171"/>
      <c r="O117" s="172">
        <v>1</v>
      </c>
    </row>
    <row r="118" spans="1:104" x14ac:dyDescent="0.2">
      <c r="A118" s="173">
        <v>53</v>
      </c>
      <c r="B118" s="174" t="s">
        <v>207</v>
      </c>
      <c r="C118" s="175" t="s">
        <v>208</v>
      </c>
      <c r="D118" s="176" t="s">
        <v>80</v>
      </c>
      <c r="E118" s="177">
        <v>69.94</v>
      </c>
      <c r="F118" s="177">
        <v>0</v>
      </c>
      <c r="G118" s="178">
        <f>E118*F118</f>
        <v>0</v>
      </c>
      <c r="O118" s="172">
        <v>2</v>
      </c>
      <c r="AA118" s="139">
        <v>12</v>
      </c>
      <c r="AB118" s="139">
        <v>0</v>
      </c>
      <c r="AC118" s="139">
        <v>53</v>
      </c>
      <c r="AZ118" s="139">
        <v>4</v>
      </c>
      <c r="BA118" s="139">
        <f>IF(AZ118=1,G118,0)</f>
        <v>0</v>
      </c>
      <c r="BB118" s="139">
        <f>IF(AZ118=2,G118,0)</f>
        <v>0</v>
      </c>
      <c r="BC118" s="139">
        <f>IF(AZ118=3,G118,0)</f>
        <v>0</v>
      </c>
      <c r="BD118" s="139">
        <f>IF(AZ118=4,G118,0)</f>
        <v>0</v>
      </c>
      <c r="BE118" s="139">
        <f>IF(AZ118=5,G118,0)</f>
        <v>0</v>
      </c>
      <c r="CZ118" s="139">
        <v>0</v>
      </c>
    </row>
    <row r="119" spans="1:104" x14ac:dyDescent="0.2">
      <c r="A119" s="179"/>
      <c r="B119" s="180"/>
      <c r="C119" s="181" t="s">
        <v>209</v>
      </c>
      <c r="D119" s="182"/>
      <c r="E119" s="183">
        <v>7.5</v>
      </c>
      <c r="F119" s="184"/>
      <c r="G119" s="185"/>
      <c r="M119" s="186" t="s">
        <v>209</v>
      </c>
      <c r="O119" s="172"/>
    </row>
    <row r="120" spans="1:104" x14ac:dyDescent="0.2">
      <c r="A120" s="179"/>
      <c r="B120" s="180"/>
      <c r="C120" s="181" t="s">
        <v>210</v>
      </c>
      <c r="D120" s="182"/>
      <c r="E120" s="183">
        <v>28.6</v>
      </c>
      <c r="F120" s="184"/>
      <c r="G120" s="185"/>
      <c r="M120" s="186" t="s">
        <v>210</v>
      </c>
      <c r="O120" s="172"/>
    </row>
    <row r="121" spans="1:104" x14ac:dyDescent="0.2">
      <c r="A121" s="179"/>
      <c r="B121" s="180"/>
      <c r="C121" s="181" t="s">
        <v>211</v>
      </c>
      <c r="D121" s="182"/>
      <c r="E121" s="183">
        <v>15.84</v>
      </c>
      <c r="F121" s="184"/>
      <c r="G121" s="185"/>
      <c r="M121" s="186" t="s">
        <v>211</v>
      </c>
      <c r="O121" s="172"/>
    </row>
    <row r="122" spans="1:104" x14ac:dyDescent="0.2">
      <c r="A122" s="179"/>
      <c r="B122" s="180"/>
      <c r="C122" s="181" t="s">
        <v>212</v>
      </c>
      <c r="D122" s="182"/>
      <c r="E122" s="183">
        <v>18</v>
      </c>
      <c r="F122" s="184"/>
      <c r="G122" s="185"/>
      <c r="M122" s="186" t="s">
        <v>212</v>
      </c>
      <c r="O122" s="172"/>
    </row>
    <row r="123" spans="1:104" ht="22.5" x14ac:dyDescent="0.2">
      <c r="A123" s="173">
        <v>54</v>
      </c>
      <c r="B123" s="174" t="s">
        <v>213</v>
      </c>
      <c r="C123" s="175" t="s">
        <v>214</v>
      </c>
      <c r="D123" s="176" t="s">
        <v>80</v>
      </c>
      <c r="E123" s="177">
        <v>699.4</v>
      </c>
      <c r="F123" s="177">
        <v>0</v>
      </c>
      <c r="G123" s="178">
        <f>E123*F123</f>
        <v>0</v>
      </c>
      <c r="O123" s="172">
        <v>2</v>
      </c>
      <c r="AA123" s="139">
        <v>12</v>
      </c>
      <c r="AB123" s="139">
        <v>0</v>
      </c>
      <c r="AC123" s="139">
        <v>54</v>
      </c>
      <c r="AZ123" s="139">
        <v>4</v>
      </c>
      <c r="BA123" s="139">
        <f>IF(AZ123=1,G123,0)</f>
        <v>0</v>
      </c>
      <c r="BB123" s="139">
        <f>IF(AZ123=2,G123,0)</f>
        <v>0</v>
      </c>
      <c r="BC123" s="139">
        <f>IF(AZ123=3,G123,0)</f>
        <v>0</v>
      </c>
      <c r="BD123" s="139">
        <f>IF(AZ123=4,G123,0)</f>
        <v>0</v>
      </c>
      <c r="BE123" s="139">
        <f>IF(AZ123=5,G123,0)</f>
        <v>0</v>
      </c>
      <c r="CZ123" s="139">
        <v>0</v>
      </c>
    </row>
    <row r="124" spans="1:104" x14ac:dyDescent="0.2">
      <c r="A124" s="179"/>
      <c r="B124" s="180"/>
      <c r="C124" s="181" t="s">
        <v>215</v>
      </c>
      <c r="D124" s="182"/>
      <c r="E124" s="183">
        <v>699.4</v>
      </c>
      <c r="F124" s="184"/>
      <c r="G124" s="185"/>
      <c r="M124" s="186" t="s">
        <v>215</v>
      </c>
      <c r="O124" s="172"/>
    </row>
    <row r="125" spans="1:104" x14ac:dyDescent="0.2">
      <c r="A125" s="187"/>
      <c r="B125" s="188" t="s">
        <v>68</v>
      </c>
      <c r="C125" s="189" t="str">
        <f>CONCATENATE(B117," ",C117)</f>
        <v>M46 Zemní práce při montážích</v>
      </c>
      <c r="D125" s="187"/>
      <c r="E125" s="190"/>
      <c r="F125" s="190"/>
      <c r="G125" s="191">
        <f>SUM(G117:G124)</f>
        <v>0</v>
      </c>
      <c r="O125" s="172">
        <v>4</v>
      </c>
      <c r="BA125" s="192">
        <f>SUM(BA117:BA124)</f>
        <v>0</v>
      </c>
      <c r="BB125" s="192">
        <f>SUM(BB117:BB124)</f>
        <v>0</v>
      </c>
      <c r="BC125" s="192">
        <f>SUM(BC117:BC124)</f>
        <v>0</v>
      </c>
      <c r="BD125" s="192">
        <f>SUM(BD117:BD124)</f>
        <v>0</v>
      </c>
      <c r="BE125" s="192">
        <f>SUM(BE117:BE124)</f>
        <v>0</v>
      </c>
    </row>
    <row r="126" spans="1:104" x14ac:dyDescent="0.2">
      <c r="A126" s="140"/>
      <c r="B126" s="140"/>
      <c r="C126" s="140"/>
      <c r="D126" s="140"/>
      <c r="E126" s="140"/>
      <c r="F126" s="140"/>
      <c r="G126" s="140"/>
    </row>
    <row r="127" spans="1:104" x14ac:dyDescent="0.2">
      <c r="E127" s="139"/>
    </row>
    <row r="128" spans="1:104" x14ac:dyDescent="0.2">
      <c r="E128" s="139"/>
    </row>
    <row r="129" spans="5:5" x14ac:dyDescent="0.2">
      <c r="E129" s="139"/>
    </row>
    <row r="130" spans="5:5" x14ac:dyDescent="0.2">
      <c r="E130" s="139"/>
    </row>
    <row r="131" spans="5:5" x14ac:dyDescent="0.2">
      <c r="E131" s="139"/>
    </row>
    <row r="132" spans="5:5" x14ac:dyDescent="0.2">
      <c r="E132" s="139"/>
    </row>
    <row r="133" spans="5:5" x14ac:dyDescent="0.2">
      <c r="E133" s="139"/>
    </row>
    <row r="134" spans="5:5" x14ac:dyDescent="0.2">
      <c r="E134" s="139"/>
    </row>
    <row r="135" spans="5:5" x14ac:dyDescent="0.2">
      <c r="E135" s="139"/>
    </row>
    <row r="136" spans="5:5" x14ac:dyDescent="0.2">
      <c r="E136" s="139"/>
    </row>
    <row r="137" spans="5:5" x14ac:dyDescent="0.2">
      <c r="E137" s="139"/>
    </row>
    <row r="138" spans="5:5" x14ac:dyDescent="0.2">
      <c r="E138" s="139"/>
    </row>
    <row r="139" spans="5:5" x14ac:dyDescent="0.2">
      <c r="E139" s="139"/>
    </row>
    <row r="140" spans="5:5" x14ac:dyDescent="0.2">
      <c r="E140" s="139"/>
    </row>
    <row r="141" spans="5:5" x14ac:dyDescent="0.2">
      <c r="E141" s="139"/>
    </row>
    <row r="142" spans="5:5" x14ac:dyDescent="0.2">
      <c r="E142" s="139"/>
    </row>
    <row r="143" spans="5:5" x14ac:dyDescent="0.2">
      <c r="E143" s="139"/>
    </row>
    <row r="144" spans="5:5" x14ac:dyDescent="0.2">
      <c r="E144" s="139"/>
    </row>
    <row r="145" spans="1:7" x14ac:dyDescent="0.2">
      <c r="E145" s="139"/>
    </row>
    <row r="146" spans="1:7" x14ac:dyDescent="0.2">
      <c r="E146" s="139"/>
    </row>
    <row r="147" spans="1:7" x14ac:dyDescent="0.2">
      <c r="E147" s="139"/>
    </row>
    <row r="148" spans="1:7" x14ac:dyDescent="0.2">
      <c r="E148" s="139"/>
    </row>
    <row r="149" spans="1:7" x14ac:dyDescent="0.2">
      <c r="A149" s="193"/>
      <c r="B149" s="193"/>
      <c r="C149" s="193"/>
      <c r="D149" s="193"/>
      <c r="E149" s="193"/>
      <c r="F149" s="193"/>
      <c r="G149" s="193"/>
    </row>
    <row r="150" spans="1:7" x14ac:dyDescent="0.2">
      <c r="A150" s="193"/>
      <c r="B150" s="193"/>
      <c r="C150" s="193"/>
      <c r="D150" s="193"/>
      <c r="E150" s="193"/>
      <c r="F150" s="193"/>
      <c r="G150" s="193"/>
    </row>
    <row r="151" spans="1:7" x14ac:dyDescent="0.2">
      <c r="A151" s="193"/>
      <c r="B151" s="193"/>
      <c r="C151" s="193"/>
      <c r="D151" s="193"/>
      <c r="E151" s="193"/>
      <c r="F151" s="193"/>
      <c r="G151" s="193"/>
    </row>
    <row r="152" spans="1:7" x14ac:dyDescent="0.2">
      <c r="A152" s="193"/>
      <c r="B152" s="193"/>
      <c r="C152" s="193"/>
      <c r="D152" s="193"/>
      <c r="E152" s="193"/>
      <c r="F152" s="193"/>
      <c r="G152" s="193"/>
    </row>
    <row r="153" spans="1:7" x14ac:dyDescent="0.2">
      <c r="E153" s="139"/>
    </row>
    <row r="154" spans="1:7" x14ac:dyDescent="0.2">
      <c r="E154" s="139"/>
    </row>
    <row r="155" spans="1:7" x14ac:dyDescent="0.2">
      <c r="E155" s="139"/>
    </row>
    <row r="156" spans="1:7" x14ac:dyDescent="0.2">
      <c r="E156" s="139"/>
    </row>
    <row r="157" spans="1:7" x14ac:dyDescent="0.2">
      <c r="E157" s="139"/>
    </row>
    <row r="158" spans="1:7" x14ac:dyDescent="0.2">
      <c r="E158" s="139"/>
    </row>
    <row r="159" spans="1:7" x14ac:dyDescent="0.2">
      <c r="E159" s="139"/>
    </row>
    <row r="160" spans="1:7" x14ac:dyDescent="0.2">
      <c r="E160" s="139"/>
    </row>
    <row r="161" spans="5:5" x14ac:dyDescent="0.2">
      <c r="E161" s="139"/>
    </row>
    <row r="162" spans="5:5" x14ac:dyDescent="0.2">
      <c r="E162" s="139"/>
    </row>
    <row r="163" spans="5:5" x14ac:dyDescent="0.2">
      <c r="E163" s="139"/>
    </row>
    <row r="164" spans="5:5" x14ac:dyDescent="0.2">
      <c r="E164" s="139"/>
    </row>
    <row r="165" spans="5:5" x14ac:dyDescent="0.2">
      <c r="E165" s="139"/>
    </row>
    <row r="166" spans="5:5" x14ac:dyDescent="0.2">
      <c r="E166" s="139"/>
    </row>
    <row r="167" spans="5:5" x14ac:dyDescent="0.2">
      <c r="E167" s="139"/>
    </row>
    <row r="168" spans="5:5" x14ac:dyDescent="0.2">
      <c r="E168" s="139"/>
    </row>
    <row r="169" spans="5:5" x14ac:dyDescent="0.2">
      <c r="E169" s="139"/>
    </row>
    <row r="170" spans="5:5" x14ac:dyDescent="0.2">
      <c r="E170" s="139"/>
    </row>
    <row r="171" spans="5:5" x14ac:dyDescent="0.2">
      <c r="E171" s="139"/>
    </row>
    <row r="172" spans="5:5" x14ac:dyDescent="0.2">
      <c r="E172" s="139"/>
    </row>
    <row r="173" spans="5:5" x14ac:dyDescent="0.2">
      <c r="E173" s="139"/>
    </row>
    <row r="174" spans="5:5" x14ac:dyDescent="0.2">
      <c r="E174" s="139"/>
    </row>
    <row r="175" spans="5:5" x14ac:dyDescent="0.2">
      <c r="E175" s="139"/>
    </row>
    <row r="176" spans="5:5" x14ac:dyDescent="0.2">
      <c r="E176" s="139"/>
    </row>
    <row r="177" spans="1:7" x14ac:dyDescent="0.2">
      <c r="E177" s="139"/>
    </row>
    <row r="178" spans="1:7" x14ac:dyDescent="0.2">
      <c r="E178" s="139"/>
    </row>
    <row r="179" spans="1:7" x14ac:dyDescent="0.2">
      <c r="E179" s="139"/>
    </row>
    <row r="180" spans="1:7" x14ac:dyDescent="0.2">
      <c r="E180" s="139"/>
    </row>
    <row r="181" spans="1:7" x14ac:dyDescent="0.2">
      <c r="E181" s="139"/>
    </row>
    <row r="182" spans="1:7" x14ac:dyDescent="0.2">
      <c r="E182" s="139"/>
    </row>
    <row r="183" spans="1:7" x14ac:dyDescent="0.2">
      <c r="E183" s="139"/>
    </row>
    <row r="184" spans="1:7" x14ac:dyDescent="0.2">
      <c r="A184" s="194"/>
      <c r="B184" s="194"/>
    </row>
    <row r="185" spans="1:7" x14ac:dyDescent="0.2">
      <c r="A185" s="193"/>
      <c r="B185" s="193"/>
      <c r="C185" s="196"/>
      <c r="D185" s="196"/>
      <c r="E185" s="197"/>
      <c r="F185" s="196"/>
      <c r="G185" s="198"/>
    </row>
    <row r="186" spans="1:7" x14ac:dyDescent="0.2">
      <c r="A186" s="199"/>
      <c r="B186" s="199"/>
      <c r="C186" s="193"/>
      <c r="D186" s="193"/>
      <c r="E186" s="200"/>
      <c r="F186" s="193"/>
      <c r="G186" s="193"/>
    </row>
    <row r="187" spans="1:7" x14ac:dyDescent="0.2">
      <c r="A187" s="193"/>
      <c r="B187" s="193"/>
      <c r="C187" s="193"/>
      <c r="D187" s="193"/>
      <c r="E187" s="200"/>
      <c r="F187" s="193"/>
      <c r="G187" s="193"/>
    </row>
    <row r="188" spans="1:7" x14ac:dyDescent="0.2">
      <c r="A188" s="193"/>
      <c r="B188" s="193"/>
      <c r="C188" s="193"/>
      <c r="D188" s="193"/>
      <c r="E188" s="200"/>
      <c r="F188" s="193"/>
      <c r="G188" s="193"/>
    </row>
    <row r="189" spans="1:7" x14ac:dyDescent="0.2">
      <c r="A189" s="193"/>
      <c r="B189" s="193"/>
      <c r="C189" s="193"/>
      <c r="D189" s="193"/>
      <c r="E189" s="200"/>
      <c r="F189" s="193"/>
      <c r="G189" s="193"/>
    </row>
    <row r="190" spans="1:7" x14ac:dyDescent="0.2">
      <c r="A190" s="193"/>
      <c r="B190" s="193"/>
      <c r="C190" s="193"/>
      <c r="D190" s="193"/>
      <c r="E190" s="200"/>
      <c r="F190" s="193"/>
      <c r="G190" s="193"/>
    </row>
    <row r="191" spans="1:7" x14ac:dyDescent="0.2">
      <c r="A191" s="193"/>
      <c r="B191" s="193"/>
      <c r="C191" s="193"/>
      <c r="D191" s="193"/>
      <c r="E191" s="200"/>
      <c r="F191" s="193"/>
      <c r="G191" s="193"/>
    </row>
    <row r="192" spans="1:7" x14ac:dyDescent="0.2">
      <c r="A192" s="193"/>
      <c r="B192" s="193"/>
      <c r="C192" s="193"/>
      <c r="D192" s="193"/>
      <c r="E192" s="200"/>
      <c r="F192" s="193"/>
      <c r="G192" s="193"/>
    </row>
    <row r="193" spans="1:7" x14ac:dyDescent="0.2">
      <c r="A193" s="193"/>
      <c r="B193" s="193"/>
      <c r="C193" s="193"/>
      <c r="D193" s="193"/>
      <c r="E193" s="200"/>
      <c r="F193" s="193"/>
      <c r="G193" s="193"/>
    </row>
    <row r="194" spans="1:7" x14ac:dyDescent="0.2">
      <c r="A194" s="193"/>
      <c r="B194" s="193"/>
      <c r="C194" s="193"/>
      <c r="D194" s="193"/>
      <c r="E194" s="200"/>
      <c r="F194" s="193"/>
      <c r="G194" s="193"/>
    </row>
    <row r="195" spans="1:7" x14ac:dyDescent="0.2">
      <c r="A195" s="193"/>
      <c r="B195" s="193"/>
      <c r="C195" s="193"/>
      <c r="D195" s="193"/>
      <c r="E195" s="200"/>
      <c r="F195" s="193"/>
      <c r="G195" s="193"/>
    </row>
    <row r="196" spans="1:7" x14ac:dyDescent="0.2">
      <c r="A196" s="193"/>
      <c r="B196" s="193"/>
      <c r="C196" s="193"/>
      <c r="D196" s="193"/>
      <c r="E196" s="200"/>
      <c r="F196" s="193"/>
      <c r="G196" s="193"/>
    </row>
    <row r="197" spans="1:7" x14ac:dyDescent="0.2">
      <c r="A197" s="193"/>
      <c r="B197" s="193"/>
      <c r="C197" s="193"/>
      <c r="D197" s="193"/>
      <c r="E197" s="200"/>
      <c r="F197" s="193"/>
      <c r="G197" s="193"/>
    </row>
    <row r="198" spans="1:7" x14ac:dyDescent="0.2">
      <c r="A198" s="193"/>
      <c r="B198" s="193"/>
      <c r="C198" s="193"/>
      <c r="D198" s="193"/>
      <c r="E198" s="200"/>
      <c r="F198" s="193"/>
      <c r="G198" s="193"/>
    </row>
  </sheetData>
  <mergeCells count="51">
    <mergeCell ref="C119:D119"/>
    <mergeCell ref="C120:D120"/>
    <mergeCell ref="C121:D121"/>
    <mergeCell ref="C122:D122"/>
    <mergeCell ref="C124:D124"/>
    <mergeCell ref="C113:D113"/>
    <mergeCell ref="C115:D115"/>
    <mergeCell ref="C102:D102"/>
    <mergeCell ref="C81:D81"/>
    <mergeCell ref="C85:D85"/>
    <mergeCell ref="C88:D88"/>
    <mergeCell ref="C90:D90"/>
    <mergeCell ref="C92:D92"/>
    <mergeCell ref="C65:D65"/>
    <mergeCell ref="C67:D67"/>
    <mergeCell ref="C69:D69"/>
    <mergeCell ref="C73:D73"/>
    <mergeCell ref="C75:D75"/>
    <mergeCell ref="C77:D77"/>
    <mergeCell ref="C79:D79"/>
    <mergeCell ref="C53:D53"/>
    <mergeCell ref="C54:D54"/>
    <mergeCell ref="C56:D56"/>
    <mergeCell ref="C58:D58"/>
    <mergeCell ref="C60:D60"/>
    <mergeCell ref="C43:D43"/>
    <mergeCell ref="C45:D45"/>
    <mergeCell ref="C47:D47"/>
    <mergeCell ref="C48:D48"/>
    <mergeCell ref="C50:D50"/>
    <mergeCell ref="C51:D51"/>
    <mergeCell ref="C30:D30"/>
    <mergeCell ref="C32:D32"/>
    <mergeCell ref="C34:D34"/>
    <mergeCell ref="C36:D36"/>
    <mergeCell ref="C38:D38"/>
    <mergeCell ref="C40:D40"/>
    <mergeCell ref="C18:D18"/>
    <mergeCell ref="C20:D20"/>
    <mergeCell ref="C22:D22"/>
    <mergeCell ref="C24:D24"/>
    <mergeCell ref="C26:D26"/>
    <mergeCell ref="C28:D28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2015-03-26T07:40:55Z</dcterms:created>
  <dcterms:modified xsi:type="dcterms:W3CDTF">2015-03-26T07:42:37Z</dcterms:modified>
</cp:coreProperties>
</file>